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N:\OVS\ODD_ADMINISTRACE_VZ\ZAKAZKY\9920 Promo předměty IV\2 DI\2\"/>
    </mc:Choice>
  </mc:AlternateContent>
  <bookViews>
    <workbookView windowHeight="10050" windowWidth="22995" xWindow="480" yWindow="30"/>
  </bookViews>
  <sheets>
    <sheet name="List1" r:id="rId1" sheetId="1"/>
    <sheet name="List2" r:id="rId2" sheetId="2"/>
    <sheet name="List3" r:id="rId3" sheetId="3"/>
  </sheets>
  <calcPr calcId="152511"/>
</workbook>
</file>

<file path=xl/calcChain.xml><?xml version="1.0" encoding="utf-8"?>
<calcChain xmlns="http://schemas.openxmlformats.org/spreadsheetml/2006/main">
  <c i="1" l="1" r="I9"/>
  <c i="1" r="E9" s="1"/>
  <c i="1" r="I8"/>
  <c i="1" r="E8" s="1"/>
  <c i="1" r="G8" s="1"/>
  <c i="1" r="I10"/>
  <c i="1" r="E10" s="1"/>
  <c i="1" r="G10" s="1"/>
  <c i="1" r="I11"/>
  <c i="1" r="E11" s="1"/>
  <c i="1" r="G11" s="1"/>
  <c i="1" r="I12"/>
  <c i="1" r="E12" s="1"/>
  <c i="1" r="G12" s="1"/>
  <c i="1" r="I13"/>
  <c i="1" r="E13" s="1"/>
  <c i="1" r="G13" s="1"/>
  <c i="1" r="I14"/>
  <c i="1" r="E14" s="1"/>
  <c i="1" r="G14" s="1"/>
  <c i="1" r="I15"/>
  <c i="1" r="E15" s="1"/>
  <c i="1" r="G15" s="1"/>
  <c i="1" r="I16"/>
  <c i="1" r="E16" s="1"/>
  <c i="1" r="G16" s="1"/>
  <c i="1" r="I17"/>
  <c i="1" r="E17" s="1"/>
  <c i="1" r="G17" s="1"/>
  <c i="1" r="I18"/>
  <c i="1" r="E18" s="1"/>
  <c i="1" r="G18" s="1"/>
  <c i="1" r="I19"/>
  <c i="1" r="E19" s="1"/>
  <c i="1" r="G19" s="1"/>
  <c i="1" r="I20"/>
  <c i="1" r="E20" s="1"/>
  <c i="1" r="G20" s="1"/>
  <c i="1" r="I21"/>
  <c i="1" r="E21" s="1"/>
  <c i="1" r="G21" s="1"/>
  <c i="1" r="I22"/>
  <c i="1" r="E22" s="1"/>
  <c i="1" r="G22" s="1"/>
  <c i="1" r="I23"/>
  <c i="1" r="E23" s="1"/>
  <c i="1" r="G23" s="1"/>
  <c i="1" r="I24"/>
  <c i="1" r="E24" s="1"/>
  <c i="1" r="G24" s="1"/>
  <c i="1" r="I25"/>
  <c i="1" r="E25" s="1"/>
  <c i="1" r="G25" s="1"/>
  <c i="1" r="I26"/>
  <c i="1" r="E26" s="1"/>
  <c i="1" r="G26" s="1"/>
  <c i="1" r="I27"/>
  <c i="1" r="E27" s="1"/>
  <c i="1" r="G27" s="1"/>
  <c i="1" r="I28"/>
  <c i="1" r="E28" s="1"/>
  <c i="1" r="G28" s="1"/>
  <c i="1" r="I7"/>
  <c i="1" r="E7" s="1"/>
  <c i="1" r="G7" s="1"/>
  <c i="1" r="F9"/>
  <c i="1" r="F10"/>
  <c i="1" r="F11"/>
  <c i="1" r="F12"/>
  <c i="1" r="F13"/>
  <c i="1" r="F14"/>
  <c i="1" r="F15"/>
  <c i="1" r="F16"/>
  <c i="1" r="F17"/>
  <c i="1" r="F18"/>
  <c i="1" r="F19"/>
  <c i="1" r="F20"/>
  <c i="1" r="F21"/>
  <c i="1" r="F22"/>
  <c i="1" r="F23"/>
  <c i="1" r="F24"/>
  <c i="1" r="F25"/>
  <c i="1" r="F26"/>
  <c i="1" r="F27"/>
  <c i="1" r="F28"/>
  <c i="1" r="F8"/>
  <c i="1" r="F7"/>
  <c i="1" l="1" r="G9"/>
  <c i="1" r="F29"/>
</calcChain>
</file>

<file path=xl/sharedStrings.xml><?xml version="1.0" encoding="utf-8"?>
<sst xmlns="http://schemas.openxmlformats.org/spreadsheetml/2006/main" count="89" uniqueCount="69">
  <si>
    <t>Předmět</t>
  </si>
  <si>
    <t>Popis předmětu</t>
  </si>
  <si>
    <t>USB</t>
  </si>
  <si>
    <t>Taška igelitová</t>
  </si>
  <si>
    <t>Taška papírová</t>
  </si>
  <si>
    <t>Sada vlaječek EU + ČR</t>
  </si>
  <si>
    <t>Samolepka - obdélník</t>
  </si>
  <si>
    <t>Přívěsek na klíče - držák na žeton</t>
  </si>
  <si>
    <t>Tužka obyčejná</t>
  </si>
  <si>
    <t>Reklamní magnet na lednici</t>
  </si>
  <si>
    <t>Šňůrka na krk</t>
  </si>
  <si>
    <t>Sada 5ti barevných lepíků</t>
  </si>
  <si>
    <t>Hrnek</t>
  </si>
  <si>
    <t>Dešník</t>
  </si>
  <si>
    <t>Laserové ukazovátko</t>
  </si>
  <si>
    <t>Rozsah potisku</t>
  </si>
  <si>
    <t>2- ramenný dřevěný stojan</t>
  </si>
  <si>
    <t>Blok A4</t>
  </si>
  <si>
    <t>Blok A5</t>
  </si>
  <si>
    <t>Bloček samolepících papírků</t>
  </si>
  <si>
    <t>Propiska kovová</t>
  </si>
  <si>
    <t>Propiska plastová</t>
  </si>
  <si>
    <t>Desky na press kity</t>
  </si>
  <si>
    <t>vazba kroužková, počet listů 80, linkovaný, orientace na výšku, gramáž 90g/m2
logolink barevný (CMYK), na přední straně + na každém listu v záhlaví</t>
  </si>
  <si>
    <t>vazba lepená, počet listů 50, linkovaný, orientace na výšku, gramáž 90 g/m2
logolink barevný (CMYK), na přední straně + na každém listu v záhlaví</t>
  </si>
  <si>
    <t>velikost cca 75  x 75 mm, 100 listů
logolink čb, na každém listu v záhlaví</t>
  </si>
  <si>
    <t>stříbrné barvy, náplň modrá, laser (inverzní logo)</t>
  </si>
  <si>
    <t>náplň modrá, čb logolink</t>
  </si>
  <si>
    <t>papírové s chlopní, formát A4, papír matný, potisk
barevný na přední straně (CMYK)</t>
  </si>
  <si>
    <t>přenosný flash disk, 8GB
laser (inverzní logolink)</t>
  </si>
  <si>
    <t>se zpevněným průhmatem, velikost min. 450x500 mm, barva bílá
čb tisk logolinku</t>
  </si>
  <si>
    <t>bílá, pevnější, tvrdší papír, s textilními uchy, velikost cca 240x300x110 mm
barevný tisk logolinku (CMYK)</t>
  </si>
  <si>
    <t>stolní set - kovový (ne plastový) stojánek + vlajky ČR a EU
čb tisk na podstavci</t>
  </si>
  <si>
    <t>stojan k vlajkám do interiérů; vhodný pro vlajky o rozměru cca 150 x 100 cm, 
nejlépe hnědý, plochý, dřevěný podstavec se zlatým úchytem pro žerď. 
Žerď se skládá ze dvou dřevěných částí spojených zlatou ozdobou a je zakončena zlatou špicí. Výška stojanu 200 cm.
čb tisk logolinku</t>
  </si>
  <si>
    <t>kovový kroužek s řetízkem, bílé plastové pouzdro s modrým plastovým žetonem
čb tisk na žetonu</t>
  </si>
  <si>
    <t>s gumou, střední gradace HB
čb tisk logolinku</t>
  </si>
  <si>
    <t>papírový, min. 8 x 5cm
barevný logolink</t>
  </si>
  <si>
    <t>4 barvy (zelný, žlutý, oranžový, růžový) klínový hrot, šíře stopy 1-5mm, rychleschnoucí
čb tisk logolinku na zvýrazňovači</t>
  </si>
  <si>
    <t>s karabinou na klíče a šňůrkou na mobil
čb logolink po obvodu šňůry</t>
  </si>
  <si>
    <t>rozkládací, vystřelovací systém, s obalem
čb logolink na obalu i deštníku</t>
  </si>
  <si>
    <t>kovové, v dárkové krabičce
čb inverzní logo</t>
  </si>
  <si>
    <t>Výše minimální 
objednávky/v kusech</t>
  </si>
  <si>
    <t xml:space="preserve">Předpokládaný 
počet kusů za celou dobu trvání zakázky
</t>
  </si>
  <si>
    <t xml:space="preserve">Objednávky budou prováděny dle aktuálních potřeb kupujícího, v každé dílčí objednávce budou potřeby kupujícího přesně specifikovány (co do druhu a množství plnění). </t>
  </si>
  <si>
    <t>DALŠÍ INFORMACE</t>
  </si>
  <si>
    <t>Vysvětlivky:</t>
  </si>
  <si>
    <t>čb = černobílý</t>
  </si>
  <si>
    <t>Logo projektu/FDV = logo projektu nebo logo Fondu dalšího vzdělávání</t>
  </si>
  <si>
    <t>OPLZZ/OPVK = logolink Operačního programu Lidské zdroje a zaměstnanost nebo logolink operačního programu Vzdělání pro konkurenceschopnost</t>
  </si>
  <si>
    <t>Cena za kus včetně 
potisku bez DPH (doplní uchazeč)</t>
  </si>
  <si>
    <t>Cena za kus včetně
potisku s DPH (doplní uchazeč)</t>
  </si>
  <si>
    <t xml:space="preserve">Poptávané množství se může v jednotlivých dílčích objednávkách lišit. Kupující má právo neobjednat žádné množství z dané položky. </t>
  </si>
  <si>
    <t>Kupující vychází z plánovaných potřeb jednotlivých projektů a předpokládá odběr v rámci jednotlivých operačních programů ve výši uvedené v tabulce podle aktuální potřeby projektů.</t>
  </si>
  <si>
    <t>Veškeré propagační předměty musí být před zadáním do výroby schváleny kupujícím.</t>
  </si>
  <si>
    <t>Kupující upřednostňuje bílou barvu propagačních předmětů.</t>
  </si>
  <si>
    <t>U bloku A4, poznámkového bloku s perem a desek na press kity požaduje kupující potisk na přední straně: vždy logolink operačního programu + dole na stránce separátně logo projektu nebo FDV - 
dle požadavků dílčí objednávky (může se u každé lišit), vnitřní strany budou potištěny pouze logolinkem příslušného operačního programu (viz. specifikace ve sloupci J).</t>
  </si>
  <si>
    <t>U drobných propagačních předmětů, tj. USB flash disků a dále obou typů propisek kupující požaduje propagační předměty s dostatečnou plochou k potištění logolinkem operačních programů v souladu s manuálem povinné publicity - 
u USB požadujeme plochu pro tisk alespoň o velikosti 10x50 mm.</t>
  </si>
  <si>
    <t>Cena celkem (za předpokládaný počet kusů) včetně
potisku s DPH (doplní uchazeč)</t>
  </si>
  <si>
    <t>Sazba DHP v % (doplní uchazeč)</t>
  </si>
  <si>
    <r>
      <t>Cena celkem (za předpokládaný počet kusů) včetně
potisku bez DHP (doplní uchazeč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</si>
  <si>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Celkem </t>
    </r>
    <r>
      <rPr>
        <b/>
        <i/>
        <sz val="11"/>
        <color theme="1"/>
        <rFont val="Calibri"/>
        <family val="2"/>
        <charset val="238"/>
        <scheme val="minor"/>
      </rPr>
      <t>(bude hodnoceno)</t>
    </r>
  </si>
  <si>
    <t>Poznámkový blok s perem</t>
  </si>
  <si>
    <t>min. 10 lístků od každé barvy, čb logolink</t>
  </si>
  <si>
    <t>keramický, s uchem, obsah min. 200 ml,
čb logolink</t>
  </si>
  <si>
    <t>vazba kroužková, velikost min. A6, linkovaný, min. počet stran 40, orientace na výšku
čb na přední straně + potisk na peru</t>
  </si>
  <si>
    <t>Sada zvýrazňovačů (hranantý)</t>
  </si>
  <si>
    <r>
      <t xml:space="preserve">OPLZZ/OPVK + logo projektu/FDV </t>
    </r>
    <r>
      <rPr>
        <sz val="11"/>
        <color rgb="FFFF0000"/>
        <rFont val="Calibri"/>
        <family val="2"/>
        <charset val="238"/>
        <scheme val="minor"/>
      </rPr>
      <t>či pouze logo FDV</t>
    </r>
  </si>
  <si>
    <r>
      <t xml:space="preserve">OPLZZ/OPVK </t>
    </r>
    <r>
      <rPr>
        <sz val="11"/>
        <color rgb="FFFF0000"/>
        <rFont val="Calibri"/>
        <family val="2"/>
        <charset val="238"/>
        <scheme val="minor"/>
      </rPr>
      <t>či pouze logo FDV</t>
    </r>
  </si>
  <si>
    <r>
      <t xml:space="preserve">obdélníkový tvar, rozměry </t>
    </r>
    <r>
      <rPr>
        <sz val="11"/>
        <color rgb="FFFF0000"/>
        <rFont val="Calibri"/>
        <family val="2"/>
        <charset val="238"/>
        <scheme val="minor"/>
      </rPr>
      <t>10 x 2,5 cm</t>
    </r>
    <r>
      <rPr>
        <sz val="11"/>
        <color theme="1"/>
        <rFont val="Calibri"/>
        <family val="2"/>
        <charset val="238"/>
        <scheme val="minor"/>
      </rPr>
      <t>, plnobarevný tisk, trvanlivý materiál (např. PVC), 
lesklý povrch, snadné stržení z nosného materiálu, není určeno pro venkovní použití
barevně (CMYK)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</si>
</sst>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borderId="0" fillId="0" fontId="0" numFmtId="0"/>
  </cellStyleXfs>
  <cellXfs count="59">
    <xf borderId="0" fillId="0" fontId="0" numFmtId="0" xfId="0"/>
    <xf applyAlignment="1" applyBorder="1" applyFont="1" borderId="1" fillId="0" fontId="1" numFmtId="0" xfId="0">
      <alignment horizontal="center" vertical="center"/>
    </xf>
    <xf applyAlignment="1" applyBorder="1" applyFont="1" borderId="1" fillId="0" fontId="1" numFmtId="0" xfId="0">
      <alignment horizontal="center" vertical="center" wrapText="1"/>
    </xf>
    <xf applyAlignment="1" applyBorder="1" applyFill="1" applyFont="1" borderId="1" fillId="0" fontId="1" numFmtId="0" xfId="0">
      <alignment horizontal="center" vertical="center"/>
    </xf>
    <xf applyAlignment="1" applyBorder="1" applyFont="1" borderId="3" fillId="0" fontId="0" numFmtId="0" xfId="0">
      <alignment horizontal="center" vertical="center"/>
    </xf>
    <xf applyAlignment="1" applyBorder="1" applyFont="1" borderId="2" fillId="0" fontId="0" numFmtId="0" xfId="0">
      <alignment horizontal="center" vertical="center" wrapText="1"/>
    </xf>
    <xf applyAlignment="1" applyBorder="1" applyFont="1" borderId="3" fillId="0" fontId="0" numFmtId="0" xfId="0">
      <alignment horizontal="center" vertical="center" wrapText="1"/>
    </xf>
    <xf applyAlignment="1" applyBorder="1" borderId="4" fillId="0" fontId="0" numFmtId="0" xfId="0">
      <alignment horizontal="center" wrapText="1"/>
    </xf>
    <xf applyAlignment="1" applyBorder="1" borderId="3" fillId="0" fontId="0" numFmtId="0" xfId="0">
      <alignment horizontal="center" vertical="center" wrapText="1"/>
    </xf>
    <xf applyAlignment="1" applyBorder="1" applyFont="1" applyNumberFormat="1" borderId="3" fillId="0" fontId="0" numFmtId="3" xfId="0">
      <alignment horizontal="center" vertical="center" wrapText="1"/>
    </xf>
    <xf applyAlignment="1" applyBorder="1" applyFont="1" applyNumberFormat="1" borderId="3" fillId="0" fontId="0" numFmtId="3" xfId="0">
      <alignment horizontal="center" vertical="center"/>
    </xf>
    <xf applyAlignment="1" applyBorder="1" applyFont="1" borderId="4" fillId="0" fontId="0" numFmtId="0" xfId="0">
      <alignment horizontal="center" vertical="center"/>
    </xf>
    <xf applyBorder="1" borderId="0" fillId="0" fontId="0" numFmtId="0" xfId="0"/>
    <xf applyAlignment="1" applyBorder="1" borderId="0" fillId="0" fontId="0" numFmtId="0" xfId="0">
      <alignment horizontal="center" vertical="center" wrapText="1"/>
    </xf>
    <xf applyAlignment="1" applyBorder="1" applyFont="1" borderId="0" fillId="0" fontId="0" numFmtId="0" xfId="0">
      <alignment horizontal="center" vertical="center"/>
    </xf>
    <xf applyAlignment="1" applyBorder="1" applyFont="1" borderId="11" fillId="0" fontId="0" numFmtId="0" xfId="0">
      <alignment horizontal="left" vertical="center"/>
    </xf>
    <xf applyAlignment="1" applyBorder="1" applyFont="1" borderId="2" fillId="0" fontId="0" numFmtId="0" xfId="0">
      <alignment horizontal="center" vertical="center"/>
    </xf>
    <xf applyBorder="1" borderId="12" fillId="0" fontId="0" numFmtId="0" xfId="0"/>
    <xf applyAlignment="1" applyBorder="1" applyFont="1" borderId="13" fillId="0" fontId="0" numFmtId="0" xfId="0">
      <alignment horizontal="left" vertical="center"/>
    </xf>
    <xf applyBorder="1" borderId="14" fillId="0" fontId="0" numFmtId="0" xfId="0"/>
    <xf applyBorder="1" borderId="15" fillId="0" fontId="0" numFmtId="0" xfId="0"/>
    <xf applyBorder="1" borderId="13" fillId="0" fontId="0" numFmtId="0" xfId="0"/>
    <xf applyBorder="1" borderId="16" fillId="0" fontId="0" numFmtId="0" xfId="0"/>
    <xf applyBorder="1" borderId="9" fillId="0" fontId="0" numFmtId="0" xfId="0"/>
    <xf applyBorder="1" applyFill="1" borderId="17" fillId="0" fontId="0" numFmtId="0" xfId="0"/>
    <xf applyBorder="1" borderId="20" fillId="0" fontId="0" numFmtId="0" xfId="0"/>
    <xf applyAlignment="1" applyBorder="1" applyFont="1" applyNumberFormat="1" borderId="21" fillId="0" fontId="0" numFmtId="164" xfId="0">
      <alignment horizontal="center" vertical="center"/>
    </xf>
    <xf applyAlignment="1" applyBorder="1" applyFont="1" applyNumberFormat="1" applyProtection="1" borderId="3" fillId="0" fontId="0" numFmtId="164" xfId="0">
      <alignment horizontal="center" vertical="center"/>
      <protection locked="0"/>
    </xf>
    <xf applyAlignment="1" applyBorder="1" applyFont="1" applyNumberFormat="1" borderId="3" fillId="0" fontId="0" numFmtId="164" xfId="0">
      <alignment horizontal="center" vertical="center"/>
    </xf>
    <xf applyAlignment="1" applyBorder="1" applyFont="1" applyNumberFormat="1" borderId="21" fillId="0" fontId="0" numFmtId="3" xfId="0">
      <alignment horizontal="center" vertical="center" wrapText="1"/>
    </xf>
    <xf applyAlignment="1" applyBorder="1" applyFont="1" applyNumberFormat="1" applyProtection="1" borderId="21" fillId="0" fontId="0" numFmtId="164" xfId="0">
      <alignment horizontal="center" vertical="center"/>
      <protection locked="0"/>
    </xf>
    <xf applyAlignment="1" applyBorder="1" applyFont="1" applyNumberFormat="1" applyProtection="1" borderId="2" fillId="0" fontId="0" numFmtId="2" xfId="0">
      <alignment horizontal="center" vertical="center"/>
      <protection locked="0"/>
    </xf>
    <xf applyAlignment="1" applyBorder="1" applyFont="1" applyNumberFormat="1" applyProtection="1" borderId="4" fillId="0" fontId="0" numFmtId="2" xfId="0">
      <alignment horizontal="center" vertical="center"/>
      <protection locked="0"/>
    </xf>
    <xf applyAlignment="1" applyBorder="1" applyFont="1" applyProtection="1" borderId="1" fillId="0" fontId="1" numFmtId="0" xfId="0">
      <alignment horizontal="center" vertical="center" wrapText="1"/>
    </xf>
    <xf applyAlignment="1" applyBorder="1" applyFont="1" applyNumberFormat="1" applyProtection="1" borderId="21" fillId="0" fontId="0" numFmtId="2" xfId="0">
      <alignment horizontal="center" vertical="center"/>
    </xf>
    <xf applyAlignment="1" applyBorder="1" applyFont="1" applyNumberFormat="1" applyProtection="1" borderId="3" fillId="0" fontId="0" numFmtId="2" xfId="0">
      <alignment horizontal="center" vertical="center"/>
    </xf>
    <xf applyAlignment="1" applyBorder="1" applyFont="1" applyNumberFormat="1" borderId="24" fillId="0" fontId="0" numFmtId="164" xfId="0">
      <alignment horizontal="center" vertical="center"/>
    </xf>
    <xf applyAlignment="1" applyBorder="1" applyFont="1" applyNumberFormat="1" borderId="22" fillId="0" fontId="1" numFmtId="164" xfId="0">
      <alignment horizontal="center" vertical="center"/>
    </xf>
    <xf applyAlignment="1" applyFont="1" applyNumberFormat="1" applyProtection="1" borderId="0" fillId="0" fontId="0" numFmtId="164" xfId="0">
      <alignment horizontal="center" vertical="center"/>
    </xf>
    <xf applyAlignment="1" applyBorder="1" applyFont="1" applyNumberFormat="1" applyProtection="1" borderId="3" fillId="0" fontId="0" numFmtId="164" xfId="0">
      <alignment horizontal="center" vertical="center"/>
    </xf>
    <xf applyAlignment="1" applyBorder="1" applyFont="1" borderId="13" fillId="0" fontId="3" numFmtId="0" xfId="0">
      <alignment horizontal="left" vertical="center"/>
    </xf>
    <xf applyAlignment="1" applyBorder="1" applyFont="1" applyNumberFormat="1" applyProtection="1" borderId="3" fillId="0" fontId="3" numFmtId="164" xfId="0">
      <alignment horizontal="center" vertical="center"/>
    </xf>
    <xf applyAlignment="1" applyBorder="1" applyFont="1" borderId="3" fillId="0" fontId="3" numFmtId="0" xfId="0">
      <alignment horizontal="center" vertical="center"/>
    </xf>
    <xf applyAlignment="1" applyBorder="1" applyFont="1" borderId="3" fillId="0" fontId="3" numFmtId="0" xfId="0">
      <alignment horizontal="center" vertical="center" wrapText="1"/>
    </xf>
    <xf applyAlignment="1" applyBorder="1" applyFont="1" borderId="18" fillId="0" fontId="1" numFmtId="0" xfId="0">
      <alignment horizontal="center" vertical="center"/>
    </xf>
    <xf applyAlignment="1" applyBorder="1" borderId="19" fillId="0" fontId="0" numFmtId="0" xfId="0">
      <alignment horizontal="center" vertical="center"/>
    </xf>
    <xf applyAlignment="1" applyBorder="1" borderId="5" fillId="0" fontId="0" numFmtId="0" xfId="0"/>
    <xf applyAlignment="1" applyBorder="1" borderId="6" fillId="0" fontId="0" numFmtId="0" xfId="0"/>
    <xf applyAlignment="1" applyBorder="1" borderId="7" fillId="0" fontId="0" numFmtId="0" xfId="0"/>
    <xf applyAlignment="1" applyBorder="1" borderId="5" fillId="0" fontId="0" numFmtId="0" xfId="0">
      <alignment wrapText="1"/>
    </xf>
    <xf applyAlignment="1" applyBorder="1" applyFill="1" borderId="23" fillId="2" fontId="0" numFmtId="0" xfId="0">
      <alignment horizontal="center" vertical="center" wrapText="1"/>
    </xf>
    <xf applyAlignment="1" applyBorder="1" borderId="25" fillId="0" fontId="0" numFmtId="0" xfId="0">
      <alignment horizontal="center" vertical="center"/>
    </xf>
    <xf applyAlignment="1" applyBorder="1" borderId="26" fillId="0" fontId="0" numFmtId="0" xfId="0">
      <alignment horizontal="center" vertical="center"/>
    </xf>
    <xf applyAlignment="1" applyBorder="1" applyFill="1" applyFont="1" applyNumberFormat="1" borderId="27" fillId="2" fontId="1" numFmtId="164" xfId="0">
      <alignment horizontal="center" vertical="center"/>
    </xf>
    <xf applyAlignment="1" applyBorder="1" borderId="27" fillId="0" fontId="0" numFmtId="0" xfId="0"/>
    <xf applyAlignment="1" applyBorder="1" borderId="28" fillId="0" fontId="0" numFmtId="0" xfId="0"/>
    <xf applyAlignment="1" applyBorder="1" borderId="8" fillId="0" fontId="0" numFmtId="0" xfId="0"/>
    <xf applyAlignment="1" applyBorder="1" borderId="9" fillId="0" fontId="0" numFmtId="0" xfId="0"/>
    <xf applyAlignment="1" applyBorder="1" borderId="10" fillId="0" fontId="0" numFmtId="0" xfId="0"/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2" Target="../media/image2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533400</xdr:colOff>
      <xdr:row>0</xdr:row>
      <xdr:rowOff>85725</xdr:rowOff>
    </xdr:from>
    <xdr:to>
      <xdr:col>4</xdr:col>
      <xdr:colOff>638453</xdr:colOff>
      <xdr:row>4</xdr:row>
      <xdr:rowOff>85725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225" y="85725"/>
          <a:ext cx="7591703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2409825</xdr:colOff>
      <xdr:row>38</xdr:row>
      <xdr:rowOff>47625</xdr:rowOff>
    </xdr:from>
    <xdr:to>
      <xdr:col>2</xdr:col>
      <xdr:colOff>1003300</xdr:colOff>
      <xdr:row>42</xdr:row>
      <xdr:rowOff>19685</xdr:rowOff>
    </xdr:to>
    <xdr:pic>
      <xdr:nvPicPr>
        <xdr:cNvPr id="7" name="Obrázek 6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13706475"/>
          <a:ext cx="3365500" cy="734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5:M47"/>
  <sheetViews>
    <sheetView tabSelected="1" topLeftCell="A4" workbookViewId="0" zoomScaleNormal="100">
      <selection activeCell="H7" sqref="H7"/>
    </sheetView>
  </sheetViews>
  <sheetFormatPr defaultRowHeight="15" x14ac:dyDescent="0.25"/>
  <cols>
    <col min="1" max="1" bestFit="true" customWidth="true" width="30.42578125" collapsed="false"/>
    <col min="2" max="2" bestFit="true" customWidth="true" width="71.5703125" collapsed="false"/>
    <col min="3" max="3" bestFit="true" customWidth="true" width="24.7109375" collapsed="false"/>
    <col min="4" max="4" bestFit="true" customWidth="true" width="16.0" collapsed="false"/>
    <col min="5" max="5" customWidth="true" width="13.28515625" collapsed="false"/>
    <col min="6" max="6" customWidth="true" width="15.0" collapsed="false"/>
    <col min="7" max="7" customWidth="true" width="16.0" collapsed="false"/>
    <col min="8" max="8" customWidth="true" width="13.7109375" collapsed="false"/>
    <col min="9" max="9" customWidth="true" hidden="true" width="6.5703125" collapsed="false"/>
    <col min="10" max="10" customWidth="true" width="13.7109375" collapsed="false"/>
    <col min="11" max="11" customWidth="true" width="47.28515625" collapsed="false"/>
  </cols>
  <sheetData>
    <row ht="15.75" r="5" spans="1:11" thickBot="1" x14ac:dyDescent="0.3"/>
    <row ht="121.5" r="6" spans="1:11" thickBot="1" thickTop="1" x14ac:dyDescent="0.3">
      <c r="A6" s="1" t="s">
        <v>0</v>
      </c>
      <c r="B6" s="1" t="s">
        <v>1</v>
      </c>
      <c r="C6" s="2" t="s">
        <v>42</v>
      </c>
      <c r="D6" s="2" t="s">
        <v>49</v>
      </c>
      <c r="E6" s="2" t="s">
        <v>50</v>
      </c>
      <c r="F6" s="2" t="s">
        <v>59</v>
      </c>
      <c r="G6" s="2" t="s">
        <v>57</v>
      </c>
      <c r="H6" s="2" t="s">
        <v>58</v>
      </c>
      <c r="I6" s="33"/>
      <c r="J6" s="2" t="s">
        <v>41</v>
      </c>
      <c r="K6" s="3" t="s">
        <v>15</v>
      </c>
    </row>
    <row customHeight="1" ht="51.75" r="7" spans="1:11" thickTop="1" x14ac:dyDescent="0.25">
      <c r="A7" s="15" t="s">
        <v>17</v>
      </c>
      <c r="B7" s="5" t="s">
        <v>23</v>
      </c>
      <c r="C7" s="29">
        <v>2300</v>
      </c>
      <c r="D7" s="30"/>
      <c r="E7" s="38">
        <f>(D7*I7)/100</f>
        <v>0</v>
      </c>
      <c r="F7" s="26">
        <f>D7*C7</f>
        <v>0</v>
      </c>
      <c r="G7" s="26">
        <f>E7*C7</f>
        <v>0</v>
      </c>
      <c r="H7" s="31"/>
      <c r="I7" s="34">
        <f>100+H7</f>
        <v>100</v>
      </c>
      <c r="J7" s="16">
        <v>100</v>
      </c>
      <c r="K7" s="17" t="s">
        <v>66</v>
      </c>
    </row>
    <row ht="30" r="8" spans="1:11" x14ac:dyDescent="0.25">
      <c r="A8" s="18" t="s">
        <v>18</v>
      </c>
      <c r="B8" s="6" t="s">
        <v>24</v>
      </c>
      <c r="C8" s="9">
        <v>4200</v>
      </c>
      <c r="D8" s="27"/>
      <c r="E8" s="41">
        <f ref="E8:E28" si="0" t="shared">(D8*I8)/100</f>
        <v>0</v>
      </c>
      <c r="F8" s="28">
        <f>D8*C8</f>
        <v>0</v>
      </c>
      <c r="G8" s="28">
        <f>E8*C8</f>
        <v>0</v>
      </c>
      <c r="H8" s="32"/>
      <c r="I8" s="35">
        <f>100+H8</f>
        <v>100</v>
      </c>
      <c r="J8" s="11">
        <v>100</v>
      </c>
      <c r="K8" s="19" t="s">
        <v>66</v>
      </c>
    </row>
    <row ht="30" r="9" spans="1:11" x14ac:dyDescent="0.25">
      <c r="A9" s="18" t="s">
        <v>19</v>
      </c>
      <c r="B9" s="6" t="s">
        <v>25</v>
      </c>
      <c r="C9" s="9">
        <v>3700</v>
      </c>
      <c r="D9" s="27"/>
      <c r="E9" s="39">
        <f si="0" t="shared"/>
        <v>0</v>
      </c>
      <c r="F9" s="28">
        <f ref="F9:F28" si="1" t="shared">D9*C9</f>
        <v>0</v>
      </c>
      <c r="G9" s="28">
        <f>E9*C9</f>
        <v>0</v>
      </c>
      <c r="H9" s="32"/>
      <c r="I9" s="35">
        <f>100+H9</f>
        <v>100</v>
      </c>
      <c r="J9" s="11">
        <v>250</v>
      </c>
      <c r="K9" s="19" t="s">
        <v>67</v>
      </c>
    </row>
    <row r="10" spans="1:11" x14ac:dyDescent="0.25">
      <c r="A10" s="18" t="s">
        <v>20</v>
      </c>
      <c r="B10" s="4" t="s">
        <v>26</v>
      </c>
      <c r="C10" s="9">
        <v>1915</v>
      </c>
      <c r="D10" s="27"/>
      <c r="E10" s="39">
        <f si="0" t="shared"/>
        <v>0</v>
      </c>
      <c r="F10" s="28">
        <f si="1" t="shared"/>
        <v>0</v>
      </c>
      <c r="G10" s="28">
        <f ref="G10:G28" si="2" t="shared">E10*C10</f>
        <v>0</v>
      </c>
      <c r="H10" s="32"/>
      <c r="I10" s="35">
        <f ref="I10:I28" si="3" t="shared">100+H10</f>
        <v>100</v>
      </c>
      <c r="J10" s="11">
        <v>55</v>
      </c>
      <c r="K10" s="19" t="s">
        <v>67</v>
      </c>
    </row>
    <row r="11" spans="1:11" x14ac:dyDescent="0.25">
      <c r="A11" s="18" t="s">
        <v>21</v>
      </c>
      <c r="B11" s="4" t="s">
        <v>27</v>
      </c>
      <c r="C11" s="9">
        <v>6700</v>
      </c>
      <c r="D11" s="27"/>
      <c r="E11" s="39">
        <f si="0" t="shared"/>
        <v>0</v>
      </c>
      <c r="F11" s="28">
        <f si="1" t="shared"/>
        <v>0</v>
      </c>
      <c r="G11" s="28">
        <f si="2" t="shared"/>
        <v>0</v>
      </c>
      <c r="H11" s="32"/>
      <c r="I11" s="35">
        <f si="3" t="shared"/>
        <v>100</v>
      </c>
      <c r="J11" s="11">
        <v>55</v>
      </c>
      <c r="K11" s="19" t="s">
        <v>67</v>
      </c>
    </row>
    <row ht="45" r="12" spans="1:11" x14ac:dyDescent="0.25">
      <c r="A12" s="40" t="s">
        <v>61</v>
      </c>
      <c r="B12" s="43" t="s">
        <v>64</v>
      </c>
      <c r="C12" s="9">
        <v>6850</v>
      </c>
      <c r="D12" s="27"/>
      <c r="E12" s="39">
        <f si="0" t="shared"/>
        <v>0</v>
      </c>
      <c r="F12" s="28">
        <f si="1" t="shared"/>
        <v>0</v>
      </c>
      <c r="G12" s="28">
        <f si="2" t="shared"/>
        <v>0</v>
      </c>
      <c r="H12" s="32"/>
      <c r="I12" s="35">
        <f si="3" t="shared"/>
        <v>100</v>
      </c>
      <c r="J12" s="11">
        <v>55</v>
      </c>
      <c r="K12" s="19" t="s">
        <v>66</v>
      </c>
    </row>
    <row ht="30" r="13" spans="1:11" x14ac:dyDescent="0.25">
      <c r="A13" s="18" t="s">
        <v>22</v>
      </c>
      <c r="B13" s="6" t="s">
        <v>28</v>
      </c>
      <c r="C13" s="9">
        <v>5450</v>
      </c>
      <c r="D13" s="27"/>
      <c r="E13" s="39">
        <f si="0" t="shared"/>
        <v>0</v>
      </c>
      <c r="F13" s="28">
        <f si="1" t="shared"/>
        <v>0</v>
      </c>
      <c r="G13" s="28">
        <f si="2" t="shared"/>
        <v>0</v>
      </c>
      <c r="H13" s="32"/>
      <c r="I13" s="35">
        <f si="3" t="shared"/>
        <v>100</v>
      </c>
      <c r="J13" s="11">
        <v>100</v>
      </c>
      <c r="K13" s="19" t="s">
        <v>66</v>
      </c>
    </row>
    <row ht="30" r="14" spans="1:11" x14ac:dyDescent="0.25">
      <c r="A14" s="20" t="s">
        <v>2</v>
      </c>
      <c r="B14" s="7" t="s">
        <v>29</v>
      </c>
      <c r="C14" s="10">
        <v>2400</v>
      </c>
      <c r="D14" s="27"/>
      <c r="E14" s="39">
        <f si="0" t="shared"/>
        <v>0</v>
      </c>
      <c r="F14" s="28">
        <f si="1" t="shared"/>
        <v>0</v>
      </c>
      <c r="G14" s="28">
        <f si="2" t="shared"/>
        <v>0</v>
      </c>
      <c r="H14" s="32"/>
      <c r="I14" s="35">
        <f si="3" t="shared"/>
        <v>100</v>
      </c>
      <c r="J14" s="11">
        <v>100</v>
      </c>
      <c r="K14" s="19" t="s">
        <v>67</v>
      </c>
    </row>
    <row ht="30" r="15" spans="1:11" x14ac:dyDescent="0.25">
      <c r="A15" s="21" t="s">
        <v>3</v>
      </c>
      <c r="B15" s="8" t="s">
        <v>30</v>
      </c>
      <c r="C15" s="10">
        <v>2900</v>
      </c>
      <c r="D15" s="27"/>
      <c r="E15" s="39">
        <f si="0" t="shared"/>
        <v>0</v>
      </c>
      <c r="F15" s="28">
        <f si="1" t="shared"/>
        <v>0</v>
      </c>
      <c r="G15" s="28">
        <f si="2" t="shared"/>
        <v>0</v>
      </c>
      <c r="H15" s="32"/>
      <c r="I15" s="35">
        <f si="3" t="shared"/>
        <v>100</v>
      </c>
      <c r="J15" s="11">
        <v>150</v>
      </c>
      <c r="K15" s="22" t="s">
        <v>66</v>
      </c>
    </row>
    <row ht="30" r="16" spans="1:11" x14ac:dyDescent="0.25">
      <c r="A16" s="21" t="s">
        <v>4</v>
      </c>
      <c r="B16" s="8" t="s">
        <v>31</v>
      </c>
      <c r="C16" s="4">
        <v>400</v>
      </c>
      <c r="D16" s="27"/>
      <c r="E16" s="39">
        <f si="0" t="shared"/>
        <v>0</v>
      </c>
      <c r="F16" s="28">
        <f si="1" t="shared"/>
        <v>0</v>
      </c>
      <c r="G16" s="28">
        <f si="2" t="shared"/>
        <v>0</v>
      </c>
      <c r="H16" s="32"/>
      <c r="I16" s="35">
        <f si="3" t="shared"/>
        <v>100</v>
      </c>
      <c r="J16" s="11">
        <v>100</v>
      </c>
      <c r="K16" s="22" t="s">
        <v>66</v>
      </c>
    </row>
    <row ht="30" r="17" spans="1:13" x14ac:dyDescent="0.25">
      <c r="A17" s="21" t="s">
        <v>5</v>
      </c>
      <c r="B17" s="8" t="s">
        <v>32</v>
      </c>
      <c r="C17" s="4">
        <v>19</v>
      </c>
      <c r="D17" s="27"/>
      <c r="E17" s="39">
        <f si="0" t="shared"/>
        <v>0</v>
      </c>
      <c r="F17" s="28">
        <f si="1" t="shared"/>
        <v>0</v>
      </c>
      <c r="G17" s="28">
        <f si="2" t="shared"/>
        <v>0</v>
      </c>
      <c r="H17" s="32"/>
      <c r="I17" s="35">
        <f si="3" t="shared"/>
        <v>100</v>
      </c>
      <c r="J17" s="4">
        <v>1</v>
      </c>
      <c r="K17" s="22" t="s">
        <v>67</v>
      </c>
    </row>
    <row ht="75" r="18" spans="1:13" x14ac:dyDescent="0.25">
      <c r="A18" s="21" t="s">
        <v>16</v>
      </c>
      <c r="B18" s="8" t="s">
        <v>33</v>
      </c>
      <c r="C18" s="4">
        <v>2</v>
      </c>
      <c r="D18" s="27"/>
      <c r="E18" s="39">
        <f si="0" t="shared"/>
        <v>0</v>
      </c>
      <c r="F18" s="28">
        <f si="1" t="shared"/>
        <v>0</v>
      </c>
      <c r="G18" s="28">
        <f si="2" t="shared"/>
        <v>0</v>
      </c>
      <c r="H18" s="32"/>
      <c r="I18" s="35">
        <f si="3" t="shared"/>
        <v>100</v>
      </c>
      <c r="J18" s="4">
        <v>1</v>
      </c>
      <c r="K18" s="22" t="s">
        <v>66</v>
      </c>
    </row>
    <row ht="75" r="19" spans="1:13" x14ac:dyDescent="0.25">
      <c r="A19" s="21" t="s">
        <v>6</v>
      </c>
      <c r="B19" s="8" t="s">
        <v>68</v>
      </c>
      <c r="C19" s="10">
        <v>2150</v>
      </c>
      <c r="D19" s="27"/>
      <c r="E19" s="39">
        <f si="0" t="shared"/>
        <v>0</v>
      </c>
      <c r="F19" s="28">
        <f si="1" t="shared"/>
        <v>0</v>
      </c>
      <c r="G19" s="28">
        <f si="2" t="shared"/>
        <v>0</v>
      </c>
      <c r="H19" s="32"/>
      <c r="I19" s="35">
        <f si="3" t="shared"/>
        <v>100</v>
      </c>
      <c r="J19" s="4">
        <v>100</v>
      </c>
      <c r="K19" s="22" t="s">
        <v>66</v>
      </c>
    </row>
    <row ht="45" r="20" spans="1:13" x14ac:dyDescent="0.25">
      <c r="A20" s="21" t="s">
        <v>7</v>
      </c>
      <c r="B20" s="8" t="s">
        <v>34</v>
      </c>
      <c r="C20" s="10">
        <v>1000</v>
      </c>
      <c r="D20" s="27"/>
      <c r="E20" s="39">
        <f si="0" t="shared"/>
        <v>0</v>
      </c>
      <c r="F20" s="28">
        <f si="1" t="shared"/>
        <v>0</v>
      </c>
      <c r="G20" s="28">
        <f si="2" t="shared"/>
        <v>0</v>
      </c>
      <c r="H20" s="32"/>
      <c r="I20" s="35">
        <f si="3" t="shared"/>
        <v>100</v>
      </c>
      <c r="J20" s="4">
        <v>55</v>
      </c>
      <c r="K20" s="22" t="s">
        <v>66</v>
      </c>
    </row>
    <row ht="30" r="21" spans="1:13" x14ac:dyDescent="0.25">
      <c r="A21" s="21" t="s">
        <v>8</v>
      </c>
      <c r="B21" s="8" t="s">
        <v>35</v>
      </c>
      <c r="C21" s="4">
        <v>700</v>
      </c>
      <c r="D21" s="27"/>
      <c r="E21" s="39">
        <f si="0" t="shared"/>
        <v>0</v>
      </c>
      <c r="F21" s="28">
        <f si="1" t="shared"/>
        <v>0</v>
      </c>
      <c r="G21" s="28">
        <f si="2" t="shared"/>
        <v>0</v>
      </c>
      <c r="H21" s="32"/>
      <c r="I21" s="35">
        <f si="3" t="shared"/>
        <v>100</v>
      </c>
      <c r="J21" s="4">
        <v>55</v>
      </c>
      <c r="K21" s="22" t="s">
        <v>67</v>
      </c>
    </row>
    <row ht="30" r="22" spans="1:13" x14ac:dyDescent="0.25">
      <c r="A22" s="21" t="s">
        <v>9</v>
      </c>
      <c r="B22" s="8" t="s">
        <v>36</v>
      </c>
      <c r="C22" s="4">
        <v>800</v>
      </c>
      <c r="D22" s="27"/>
      <c r="E22" s="39">
        <f si="0" t="shared"/>
        <v>0</v>
      </c>
      <c r="F22" s="28">
        <f si="1" t="shared"/>
        <v>0</v>
      </c>
      <c r="G22" s="28">
        <f si="2" t="shared"/>
        <v>0</v>
      </c>
      <c r="H22" s="32"/>
      <c r="I22" s="35">
        <f si="3" t="shared"/>
        <v>100</v>
      </c>
      <c r="J22" s="4">
        <v>55</v>
      </c>
      <c r="K22" s="22" t="s">
        <v>66</v>
      </c>
    </row>
    <row ht="45" r="23" spans="1:13" x14ac:dyDescent="0.25">
      <c r="A23" s="21" t="s">
        <v>65</v>
      </c>
      <c r="B23" s="8" t="s">
        <v>37</v>
      </c>
      <c r="C23" s="4">
        <v>500</v>
      </c>
      <c r="D23" s="27"/>
      <c r="E23" s="39">
        <f si="0" t="shared"/>
        <v>0</v>
      </c>
      <c r="F23" s="28">
        <f si="1" t="shared"/>
        <v>0</v>
      </c>
      <c r="G23" s="28">
        <f si="2" t="shared"/>
        <v>0</v>
      </c>
      <c r="H23" s="32"/>
      <c r="I23" s="35">
        <f si="3" t="shared"/>
        <v>100</v>
      </c>
      <c r="J23" s="4">
        <v>55</v>
      </c>
      <c r="K23" s="22" t="s">
        <v>67</v>
      </c>
    </row>
    <row ht="30" r="24" spans="1:13" x14ac:dyDescent="0.25">
      <c r="A24" s="21" t="s">
        <v>10</v>
      </c>
      <c r="B24" s="8" t="s">
        <v>38</v>
      </c>
      <c r="C24" s="4">
        <v>650</v>
      </c>
      <c r="D24" s="27"/>
      <c r="E24" s="39">
        <f si="0" t="shared"/>
        <v>0</v>
      </c>
      <c r="F24" s="28">
        <f si="1" t="shared"/>
        <v>0</v>
      </c>
      <c r="G24" s="28">
        <f si="2" t="shared"/>
        <v>0</v>
      </c>
      <c r="H24" s="32"/>
      <c r="I24" s="35">
        <f si="3" t="shared"/>
        <v>100</v>
      </c>
      <c r="J24" s="4">
        <v>55</v>
      </c>
      <c r="K24" s="22" t="s">
        <v>67</v>
      </c>
    </row>
    <row r="25" spans="1:13" x14ac:dyDescent="0.25">
      <c r="A25" s="21" t="s">
        <v>11</v>
      </c>
      <c r="B25" s="42" t="s">
        <v>62</v>
      </c>
      <c r="C25" s="4">
        <v>600</v>
      </c>
      <c r="D25" s="27"/>
      <c r="E25" s="39">
        <f si="0" t="shared"/>
        <v>0</v>
      </c>
      <c r="F25" s="28">
        <f si="1" t="shared"/>
        <v>0</v>
      </c>
      <c r="G25" s="28">
        <f si="2" t="shared"/>
        <v>0</v>
      </c>
      <c r="H25" s="32"/>
      <c r="I25" s="35">
        <f si="3" t="shared"/>
        <v>100</v>
      </c>
      <c r="J25" s="4">
        <v>55</v>
      </c>
      <c r="K25" s="22" t="s">
        <v>67</v>
      </c>
    </row>
    <row ht="30" r="26" spans="1:13" x14ac:dyDescent="0.25">
      <c r="A26" s="21" t="s">
        <v>12</v>
      </c>
      <c r="B26" s="43" t="s">
        <v>63</v>
      </c>
      <c r="C26" s="4">
        <v>250</v>
      </c>
      <c r="D26" s="27"/>
      <c r="E26" s="39">
        <f si="0" t="shared"/>
        <v>0</v>
      </c>
      <c r="F26" s="28">
        <f si="1" t="shared"/>
        <v>0</v>
      </c>
      <c r="G26" s="28">
        <f si="2" t="shared"/>
        <v>0</v>
      </c>
      <c r="H26" s="32"/>
      <c r="I26" s="35">
        <f si="3" t="shared"/>
        <v>100</v>
      </c>
      <c r="J26" s="4">
        <v>55</v>
      </c>
      <c r="K26" s="22" t="s">
        <v>66</v>
      </c>
    </row>
    <row ht="30" r="27" spans="1:13" x14ac:dyDescent="0.25">
      <c r="A27" s="21" t="s">
        <v>13</v>
      </c>
      <c r="B27" s="8" t="s">
        <v>39</v>
      </c>
      <c r="C27" s="4">
        <v>475</v>
      </c>
      <c r="D27" s="27"/>
      <c r="E27" s="39">
        <f si="0" t="shared"/>
        <v>0</v>
      </c>
      <c r="F27" s="28">
        <f si="1" t="shared"/>
        <v>0</v>
      </c>
      <c r="G27" s="28">
        <f si="2" t="shared"/>
        <v>0</v>
      </c>
      <c r="H27" s="32"/>
      <c r="I27" s="35">
        <f si="3" t="shared"/>
        <v>100</v>
      </c>
      <c r="J27" s="4">
        <v>55</v>
      </c>
      <c r="K27" s="22" t="s">
        <v>66</v>
      </c>
    </row>
    <row customFormat="1" ht="30.75" r="28" s="23" spans="1:13" thickBot="1" x14ac:dyDescent="0.3">
      <c r="A28" s="21" t="s">
        <v>14</v>
      </c>
      <c r="B28" s="8" t="s">
        <v>40</v>
      </c>
      <c r="C28" s="4">
        <v>450</v>
      </c>
      <c r="D28" s="27"/>
      <c r="E28" s="39">
        <f si="0" t="shared"/>
        <v>0</v>
      </c>
      <c r="F28" s="36">
        <f si="1" t="shared"/>
        <v>0</v>
      </c>
      <c r="G28" s="36">
        <f si="2" t="shared"/>
        <v>0</v>
      </c>
      <c r="H28" s="32"/>
      <c r="I28" s="35">
        <f si="3" t="shared"/>
        <v>100</v>
      </c>
      <c r="J28" s="4">
        <v>55</v>
      </c>
      <c r="K28" s="22" t="s">
        <v>67</v>
      </c>
    </row>
    <row customFormat="1" customHeight="1" ht="30" r="29" s="25" spans="1:13" thickBot="1" x14ac:dyDescent="0.3">
      <c r="A29" s="24" t="s">
        <v>60</v>
      </c>
      <c r="B29" s="50"/>
      <c r="C29" s="51"/>
      <c r="D29" s="51"/>
      <c r="E29" s="52"/>
      <c r="F29" s="37">
        <f>SUM(F7:F28)</f>
        <v>0</v>
      </c>
      <c r="G29" s="53"/>
      <c r="H29" s="54"/>
      <c r="I29" s="54"/>
      <c r="J29" s="54"/>
      <c r="K29" s="55"/>
    </row>
    <row customFormat="1" r="30" s="12" spans="1:13" x14ac:dyDescent="0.25">
      <c r="B30" s="13"/>
      <c r="C30" s="14"/>
      <c r="J30" s="14"/>
    </row>
    <row ht="15.75" r="31" spans="1:13" thickBot="1" x14ac:dyDescent="0.3">
      <c r="A31" s="44" t="s">
        <v>44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12"/>
    </row>
    <row ht="15.75" r="32" spans="1:13" thickTop="1" x14ac:dyDescent="0.25">
      <c r="A32" s="56" t="s">
        <v>43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8"/>
    </row>
    <row r="33" spans="1:12" x14ac:dyDescent="0.25">
      <c r="A33" s="46" t="s">
        <v>51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8"/>
    </row>
    <row r="34" spans="1:12" x14ac:dyDescent="0.25">
      <c r="A34" s="46" t="s">
        <v>52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8"/>
    </row>
    <row customHeight="1" ht="35.25" r="35" spans="1:12" x14ac:dyDescent="0.25">
      <c r="A35" s="49" t="s">
        <v>55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8"/>
    </row>
    <row customHeight="1" ht="42.75" r="36" spans="1:12" x14ac:dyDescent="0.25">
      <c r="A36" s="49" t="s">
        <v>56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8"/>
    </row>
    <row r="37" spans="1:12" x14ac:dyDescent="0.25">
      <c r="A37" s="46" t="s">
        <v>53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8"/>
    </row>
    <row r="38" spans="1:12" x14ac:dyDescent="0.25">
      <c r="A38" s="46" t="s">
        <v>54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8"/>
    </row>
    <row r="44" spans="1:12" x14ac:dyDescent="0.25">
      <c r="A44" t="s">
        <v>45</v>
      </c>
    </row>
    <row r="45" spans="1:12" x14ac:dyDescent="0.25">
      <c r="A45" t="s">
        <v>46</v>
      </c>
    </row>
    <row r="46" spans="1:12" x14ac:dyDescent="0.25">
      <c r="A46" t="s">
        <v>48</v>
      </c>
    </row>
    <row r="47" spans="1:12" x14ac:dyDescent="0.25">
      <c r="A47" t="s">
        <v>47</v>
      </c>
    </row>
  </sheetData>
  <sheetProtection objects="1" scenarios="1" selectLockedCells="1" sheet="1"/>
  <protectedRanges>
    <protectedRange name="Oblast1" sqref="H7:I28 D7:E28"/>
  </protectedRanges>
  <mergeCells count="10">
    <mergeCell ref="A36:L36"/>
    <mergeCell ref="A37:L37"/>
    <mergeCell ref="A38:L38"/>
    <mergeCell ref="A33:L33"/>
    <mergeCell ref="A32:L32"/>
    <mergeCell ref="A31:L31"/>
    <mergeCell ref="A34:L34"/>
    <mergeCell ref="A35:L35"/>
    <mergeCell ref="B29:E29"/>
    <mergeCell ref="G29:K29"/>
  </mergeCells>
  <pageMargins bottom="0.78740157499999996" footer="0.3" header="0.3" left="0.7" right="0.7" top="0.78740157499999996"/>
  <pageSetup orientation="landscape" paperSize="9" r:id="rId1" scale="5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2014-06-06T07:31:34Z</dcterms:created>
  <cp:lastPrinted>2015-02-06T08:50:05Z</cp:lastPrinted>
  <dcterms:modified xsi:type="dcterms:W3CDTF">2015-06-17T14:13:40Z</dcterms:modified>
</cp:coreProperties>
</file>