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3001"/>
  <workbookPr defaultThemeVersion="166925"/>
  <mc:AlternateContent>
    <mc:Choice Requires="x15">
      <x15ac:absPath xmlns:x15ac="http://schemas.microsoft.com/office/spreadsheetml/2010/11/ac" url="C:\Users\42072\Desktop\Pro Žanet od Marti\Výběrové řízení\Mostecká montážní - OPZ\Přílohy ZD\"/>
    </mc:Choice>
  </mc:AlternateContent>
  <xr:revisionPtr documentId="13_ncr:1_{434C886F-99A6-469D-A875-3A3B76602770}" revIDLastSave="0" xr10:uidLastSave="{00000000-0000-0000-0000-000000000000}" xr6:coauthVersionLast="45" xr6:coauthVersionMax="45"/>
  <bookViews>
    <workbookView windowHeight="12576" windowWidth="23256" xWindow="-108" xr2:uid="{00000000-000D-0000-FFFF-FFFF00000000}" yWindow="-108"/>
  </bookViews>
  <sheets>
    <sheet name="PLÁN VZDĚLÁVÁNÍ" r:id="rId1" sheetId="1"/>
  </sheets>
  <definedNames>
    <definedName hidden="1" localSheetId="0" name="_xlnm._FilterDatabase">'PLÁN VZDĚLÁVÁNÍ'!$A$1:$K$55</definedName>
  </definedNames>
  <calcPr calcId="18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i="1" l="1" r="K23"/>
  <c i="1" l="1" r="K52"/>
  <c i="1" r="K41"/>
  <c i="1" r="K40"/>
  <c i="1" r="K39"/>
  <c i="1" r="K38"/>
  <c i="1" r="K37"/>
  <c i="1" r="K36"/>
  <c i="1" r="K35"/>
  <c i="1" r="K34"/>
  <c i="1" r="K32"/>
  <c i="1" r="K31"/>
  <c i="1" r="K30"/>
  <c i="1" r="K29"/>
  <c i="1" r="K28"/>
  <c i="1" r="K26"/>
  <c i="1" r="K25"/>
  <c i="1" r="K24"/>
  <c i="1" r="K21"/>
  <c i="1" r="K20"/>
  <c i="1" r="K17"/>
  <c i="1" r="K16"/>
  <c i="1" r="K15"/>
  <c i="1" r="K14"/>
  <c i="1" r="K13"/>
  <c i="1" r="K12"/>
  <c i="1" r="K10"/>
  <c i="1" r="K9"/>
  <c i="1" r="K8"/>
  <c i="1" r="K7"/>
  <c i="1" r="K6"/>
  <c i="1" r="K5"/>
  <c i="1" r="K3"/>
  <c i="1" r="K54"/>
  <c i="1" r="K53"/>
  <c i="1" r="K51"/>
  <c i="1" r="K50"/>
  <c i="1" r="K49"/>
  <c i="1" r="K48"/>
  <c i="1" r="K47"/>
  <c i="1" r="K46"/>
  <c i="1" r="K45"/>
  <c i="1" r="K44"/>
  <c i="1" r="K43"/>
  <c i="1" r="K42"/>
  <c i="1" r="K33"/>
  <c i="1" r="K27"/>
  <c i="1" r="K19"/>
  <c i="1" r="K4"/>
  <c i="1" l="1" r="K18"/>
  <c i="1" r="K11"/>
  <c i="1" r="K22"/>
  <c i="1" r="K2"/>
  <c i="1" l="1" r="K5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Žaneta Vašková</author>
  </authors>
  <commentList>
    <comment authorId="0" ref="K1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Žaneta Vašková:</t>
        </r>
        <r>
          <rPr>
            <sz val="9"/>
            <color indexed="81"/>
            <rFont val="Tahoma"/>
            <family val="2"/>
            <charset val="238"/>
          </rPr>
          <t xml:space="preserve">
vzorec ok? Počet skupin x cena za jednotku</t>
        </r>
      </text>
    </comment>
  </commentList>
</comments>
</file>

<file path=xl/sharedStrings.xml><?xml version="1.0" encoding="utf-8"?>
<sst xmlns="http://schemas.openxmlformats.org/spreadsheetml/2006/main" count="212" uniqueCount="69">
  <si>
    <t>Název kurzu</t>
  </si>
  <si>
    <t>Počet hodin na skupinu</t>
  </si>
  <si>
    <t>Počet osob celkem</t>
  </si>
  <si>
    <t>Počet skupin</t>
  </si>
  <si>
    <t>Časová dotace na skupinu a kurz</t>
  </si>
  <si>
    <t>Počet osob pro otevřený kurz</t>
  </si>
  <si>
    <t>otevřený/uzavřený kurz</t>
  </si>
  <si>
    <t>Cena celkem</t>
  </si>
  <si>
    <t>Dílčí část 1 - Obecné IT</t>
  </si>
  <si>
    <t xml:space="preserve">MS Office Excel </t>
  </si>
  <si>
    <t xml:space="preserve">MS Office Powerpoint </t>
  </si>
  <si>
    <t xml:space="preserve">MS Word </t>
  </si>
  <si>
    <t xml:space="preserve">MS Outlook </t>
  </si>
  <si>
    <t xml:space="preserve">MS Sharepoint </t>
  </si>
  <si>
    <t>MS Office – ostatní programy  (365)</t>
  </si>
  <si>
    <t>AutoCAD základní kurz (ADEON akreditovaný)</t>
  </si>
  <si>
    <t>SAP / Integri</t>
  </si>
  <si>
    <t>Dílčí část 2 - Měkké a manažerské dovednosti</t>
  </si>
  <si>
    <t xml:space="preserve">Komunikace v obtížných situacích </t>
  </si>
  <si>
    <t xml:space="preserve">Obchodní dovednosti </t>
  </si>
  <si>
    <t xml:space="preserve">Time management </t>
  </si>
  <si>
    <t xml:space="preserve">Obchodní jednání </t>
  </si>
  <si>
    <t xml:space="preserve">Týmová spolupráce </t>
  </si>
  <si>
    <t xml:space="preserve">Projektové řízení </t>
  </si>
  <si>
    <t>Dílčí část 3 - Účetní kurzy</t>
  </si>
  <si>
    <t xml:space="preserve">Novinky v daních a účetnictví </t>
  </si>
  <si>
    <t xml:space="preserve">Ekonomické minimum/základy </t>
  </si>
  <si>
    <t xml:space="preserve">Kalkulace nákladů </t>
  </si>
  <si>
    <t>Dílčí část 4 - 35 Technické a jiné odborné vzdělávání</t>
  </si>
  <si>
    <t xml:space="preserve">Obsluha manipulačních vozíků </t>
  </si>
  <si>
    <t xml:space="preserve">Vazač břemen </t>
  </si>
  <si>
    <t xml:space="preserve">Výškové práce </t>
  </si>
  <si>
    <t xml:space="preserve">Obsluha pracovních plošin </t>
  </si>
  <si>
    <t xml:space="preserve">Obsluha tlakových nádob stabilních </t>
  </si>
  <si>
    <t xml:space="preserve">Lešenáři </t>
  </si>
  <si>
    <t>ČSN EN 13480-4</t>
  </si>
  <si>
    <t>Utahování přírubových spojů</t>
  </si>
  <si>
    <t xml:space="preserve">Obsluha CNC obráběcích strojů </t>
  </si>
  <si>
    <t>Lepení sklolaminátového potrubí</t>
  </si>
  <si>
    <t xml:space="preserve">Opakovací školení obsluhy manipulačních vozíků </t>
  </si>
  <si>
    <t xml:space="preserve">Opakovací školení Vazači </t>
  </si>
  <si>
    <t xml:space="preserve">Opakovací školení obsluhy pracovních plošin </t>
  </si>
  <si>
    <t>Opakovací školení lešenářů</t>
  </si>
  <si>
    <t>Obsluha VZV opakované</t>
  </si>
  <si>
    <t>obsluha stavebního vrátku</t>
  </si>
  <si>
    <t>Zachycovací postroje</t>
  </si>
  <si>
    <t>IDP (dýchací prostředky)</t>
  </si>
  <si>
    <t>práce v kolejišti</t>
  </si>
  <si>
    <t>montáže a opravy vyhrazených plynových zařízení</t>
  </si>
  <si>
    <t>provádění revizí vyhrazených elektrických zařízení</t>
  </si>
  <si>
    <t>revize a revizní zkoušky vyhrazených zdvihacích zařízení</t>
  </si>
  <si>
    <t>stavební a první tlakové zkoušky vyrobených, smontovaných, opravených nebo rekonstruovaných tlakových zařízení</t>
  </si>
  <si>
    <t>revize a zkoušky vyhrazených plynových zařízení</t>
  </si>
  <si>
    <t>revize a zkoušky provozovaných plynových zařízení</t>
  </si>
  <si>
    <t>Pracovník NDT / Kontrolor VT (vizuální kontrola termoplastů VT – ThP Level2</t>
  </si>
  <si>
    <t>Technolog svařování termoplastů</t>
  </si>
  <si>
    <t>NDT skúšanie v rozsahu: metoda, stupeň, sektor: VT, 2dv, W inspekční orgán</t>
  </si>
  <si>
    <t>montáži předizolovaných potrubí</t>
  </si>
  <si>
    <t>přenášení taveb a jakosti kovových výrobků</t>
  </si>
  <si>
    <t>mechanik šroubových spojů,</t>
  </si>
  <si>
    <t>odpovědný technik šroubových spojů,</t>
  </si>
  <si>
    <t>CELKEM</t>
  </si>
  <si>
    <t>uzavřený</t>
  </si>
  <si>
    <t>otevřený</t>
  </si>
  <si>
    <t>mimo Prahu</t>
  </si>
  <si>
    <t>Cena bez DPH / osobu otevřený kurz</t>
  </si>
  <si>
    <t>Cena bez DPH za uzavřený kurz (1 skupina)</t>
  </si>
  <si>
    <t>xxxx</t>
  </si>
  <si>
    <t xml:space="preserve">Místo realizace otevřený kurz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</si>
</sst>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rgb="FFFFCC99"/>
      </patternFill>
    </fill>
    <fill>
      <patternFill patternType="solid">
        <fgColor rgb="FF66FF66"/>
        <bgColor rgb="FFFFCC9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borderId="0" fillId="0" fontId="0" numFmtId="0"/>
  </cellStyleXfs>
  <cellXfs count="45">
    <xf borderId="0" fillId="0" fontId="0" numFmtId="0" xfId="0"/>
    <xf applyAlignment="1" applyBorder="1" applyFill="1" borderId="3" fillId="2" fontId="0" numFmtId="0" xfId="0">
      <alignment horizontal="center"/>
    </xf>
    <xf applyAlignment="1" applyBorder="1" applyFill="1" applyNumberFormat="1" borderId="3" fillId="4" fontId="0" numFmtId="1" xfId="0">
      <alignment horizontal="center"/>
    </xf>
    <xf applyAlignment="1" applyBorder="1" applyFill="1" applyNumberFormat="1" borderId="3" fillId="2" fontId="0" numFmtId="3" xfId="0">
      <alignment horizontal="center"/>
    </xf>
    <xf applyBorder="1" applyFill="1" borderId="3" fillId="2" fontId="0" numFmtId="0" xfId="0"/>
    <xf applyAlignment="1" applyBorder="1" applyNumberFormat="1" borderId="3" fillId="0" fontId="0" numFmtId="3" xfId="0">
      <alignment horizontal="center"/>
    </xf>
    <xf applyAlignment="1" applyBorder="1" applyFill="1" borderId="3" fillId="5" fontId="0" numFmtId="0" xfId="0">
      <alignment horizontal="center"/>
    </xf>
    <xf applyAlignment="1" applyBorder="1" borderId="3" fillId="0" fontId="0" numFmtId="0" xfId="0">
      <alignment horizontal="center"/>
    </xf>
    <xf applyBorder="1" borderId="3" fillId="0" fontId="0" numFmtId="0" xfId="0"/>
    <xf applyAlignment="1" applyBorder="1" applyFill="1" borderId="3" fillId="4" fontId="0" numFmtId="0" xfId="0">
      <alignment horizontal="center"/>
    </xf>
    <xf applyAlignment="1" applyBorder="1" applyFill="1" applyNumberFormat="1" borderId="1" fillId="2" fontId="0" numFmtId="3" xfId="0">
      <alignment horizontal="center"/>
    </xf>
    <xf applyAlignment="1" applyBorder="1" applyFill="1" borderId="1" fillId="2" fontId="0" numFmtId="0" xfId="0">
      <alignment horizontal="center"/>
    </xf>
    <xf applyBorder="1" applyFill="1" borderId="1" fillId="2" fontId="0" numFmtId="0" xfId="0"/>
    <xf applyAlignment="1" applyBorder="1" applyNumberFormat="1" borderId="5" fillId="0" fontId="0" numFmtId="3" xfId="0">
      <alignment horizontal="center"/>
    </xf>
    <xf applyAlignment="1" applyBorder="1" applyFill="1" applyProtection="1" borderId="3" fillId="4" fontId="0" numFmtId="0" xfId="0">
      <alignment horizontal="center"/>
      <protection locked="0"/>
    </xf>
    <xf applyAlignment="1" applyBorder="1" applyProtection="1" borderId="3" fillId="0" fontId="0" numFmtId="0" xfId="0">
      <alignment horizontal="center"/>
      <protection locked="0"/>
    </xf>
    <xf applyAlignment="1" applyNumberFormat="1" borderId="0" fillId="0" fontId="0" numFmtId="3" xfId="0">
      <alignment horizontal="center"/>
    </xf>
    <xf applyAlignment="1" applyBorder="1" applyFont="1" applyNumberFormat="1" borderId="6" fillId="0" fontId="1" numFmtId="3" xfId="0">
      <alignment horizontal="center"/>
    </xf>
    <xf applyAlignment="1" applyBorder="1" applyFont="1" applyNumberFormat="1" borderId="4" fillId="0" fontId="1" numFmtId="3" xfId="0">
      <alignment horizontal="center"/>
    </xf>
    <xf applyAlignment="1" applyBorder="1" applyFont="1" applyNumberFormat="1" borderId="7" fillId="0" fontId="1" numFmtId="3" xfId="0">
      <alignment horizontal="center"/>
    </xf>
    <xf applyAlignment="1" applyBorder="1" applyFont="1" applyNumberFormat="1" borderId="8" fillId="0" fontId="1" numFmtId="3" xfId="0">
      <alignment horizontal="center"/>
    </xf>
    <xf applyBorder="1" applyFill="1" borderId="8" fillId="6" fontId="0" numFmtId="0" xfId="0"/>
    <xf applyAlignment="1" borderId="0" fillId="0" fontId="0" numFmtId="0" xfId="0">
      <alignment horizontal="center"/>
    </xf>
    <xf applyAlignment="1" applyBorder="1" applyFill="1" applyFont="1" borderId="1" fillId="7" fontId="2" numFmtId="0" xfId="0">
      <alignment horizontal="center" vertical="center" wrapText="1"/>
    </xf>
    <xf applyAlignment="1" applyBorder="1" applyFill="1" applyFont="1" borderId="2" fillId="7" fontId="2" numFmtId="0" xfId="0">
      <alignment horizontal="center" vertical="center" wrapText="1"/>
    </xf>
    <xf applyAlignment="1" applyBorder="1" applyFill="1" applyFont="1" applyProtection="1" borderId="1" fillId="7" fontId="2" numFmtId="0" xfId="0">
      <alignment horizontal="center" vertical="center" wrapText="1"/>
    </xf>
    <xf applyAlignment="1" applyBorder="1" applyFill="1" applyProtection="1" borderId="3" fillId="2" fontId="0" numFmtId="0" xfId="0">
      <alignment horizontal="center"/>
    </xf>
    <xf applyAlignment="1" applyBorder="1" applyProtection="1" borderId="3" fillId="0" fontId="0" numFmtId="0" xfId="0">
      <alignment horizontal="center"/>
    </xf>
    <xf applyAlignment="1" applyBorder="1" applyFill="1" applyProtection="1" borderId="1" fillId="2" fontId="0" numFmtId="0" xfId="0">
      <alignment horizontal="center"/>
    </xf>
    <xf applyAlignment="1" applyBorder="1" applyFont="1" applyNumberFormat="1" applyProtection="1" borderId="7" fillId="0" fontId="1" numFmtId="3" xfId="0">
      <alignment horizontal="center"/>
    </xf>
    <xf applyAlignment="1" applyProtection="1" borderId="0" fillId="0" fontId="0" numFmtId="0" xfId="0">
      <alignment horizontal="center"/>
    </xf>
    <xf applyAlignment="1" applyBorder="1" applyFill="1" applyProtection="1" borderId="3" fillId="2" fontId="0" numFmtId="0" xfId="0">
      <alignment horizontal="center"/>
      <protection locked="0"/>
    </xf>
    <xf applyAlignment="1" applyBorder="1" applyFill="1" applyProtection="1" borderId="1" fillId="2" fontId="0" numFmtId="0" xfId="0">
      <alignment horizontal="center"/>
      <protection locked="0"/>
    </xf>
    <xf applyBorder="1" applyFill="1" applyProtection="1" borderId="3" fillId="2" fontId="0" numFmtId="0" xfId="0">
      <protection locked="0"/>
    </xf>
    <xf applyBorder="1" applyProtection="1" borderId="3" fillId="0" fontId="0" numFmtId="0" xfId="0">
      <protection locked="0"/>
    </xf>
    <xf applyBorder="1" applyFill="1" applyProtection="1" borderId="1" fillId="2" fontId="0" numFmtId="0" xfId="0">
      <protection locked="0"/>
    </xf>
    <xf applyProtection="1" borderId="0" fillId="0" fontId="0" numFmtId="0" xfId="0">
      <protection locked="0"/>
    </xf>
    <xf applyBorder="1" applyProtection="1" borderId="5" fillId="0" fontId="0" numFmtId="0" xfId="0">
      <protection locked="0"/>
    </xf>
    <xf applyAlignment="1" applyBorder="1" applyFill="1" applyFont="1" applyProtection="1" borderId="3" fillId="2" fontId="1" numFmtId="0" xfId="0">
      <alignment wrapText="1"/>
    </xf>
    <xf applyAlignment="1" applyBorder="1" applyFill="1" applyProtection="1" borderId="3" fillId="3" fontId="0" numFmtId="0" xfId="0">
      <alignment wrapText="1"/>
    </xf>
    <xf applyAlignment="1" applyBorder="1" applyFill="1" applyFont="1" applyProtection="1" borderId="1" fillId="2" fontId="1" numFmtId="0" xfId="0">
      <alignment wrapText="1"/>
    </xf>
    <xf applyBorder="1" applyFont="1" applyProtection="1" borderId="4" fillId="0" fontId="1" numFmtId="0" xfId="0"/>
    <xf applyProtection="1" borderId="0" fillId="0" fontId="0" numFmtId="0" xfId="0"/>
    <xf applyAlignment="1" applyBorder="1" applyFill="1" applyFont="1" applyProtection="1" borderId="1" fillId="8" fontId="2" numFmtId="0" xfId="0">
      <alignment horizontal="center" vertical="center" wrapText="1"/>
    </xf>
    <xf applyAlignment="1" applyBorder="1" applyFill="1" applyFont="1" applyProtection="1" borderId="2" fillId="8" fontId="2" numFmtId="0" xfId="0">
      <alignment horizontal="center" vertical="center" wrapText="1"/>
    </xf>
  </cellXfs>
  <cellStyles count="1">
    <cellStyle builtinId="0" name="Normální" xfId="0"/>
  </cellStyles>
  <dxfs count="0"/>
  <tableStyles count="0" defaultPivotStyle="PivotStyleLight16" defaultTableStyle="TableStyleMedium2"/>
  <colors>
    <mruColors>
      <color rgb="FF66FF66"/>
      <color rgb="FF0EAA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vmlDrawing1.vml" Type="http://schemas.openxmlformats.org/officeDocument/2006/relationships/vmlDrawing"/>
<Relationship Id="rId3" Target="../comments1.xml" Type="http://schemas.openxmlformats.org/officeDocument/2006/relationships/comment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tabSelected="1" workbookViewId="0">
      <selection activeCell="B1" sqref="B1"/>
    </sheetView>
  </sheetViews>
  <sheetFormatPr defaultRowHeight="14.4" x14ac:dyDescent="0.3"/>
  <cols>
    <col min="1" max="1" customWidth="true" style="42" width="58.0" collapsed="false"/>
    <col min="2" max="6" customWidth="true" width="16.6640625" collapsed="false"/>
    <col min="7" max="7" customWidth="true" style="22" width="16.6640625" collapsed="false"/>
    <col min="8" max="8" customWidth="true" style="30" width="20.109375" collapsed="false"/>
    <col min="9" max="11" customWidth="true" width="26.109375" collapsed="false"/>
  </cols>
  <sheetData>
    <row ht="46.8" r="1" spans="1:11" x14ac:dyDescent="0.3">
      <c r="A1" s="25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43" t="s">
        <v>68</v>
      </c>
      <c r="H1" s="25" t="s">
        <v>6</v>
      </c>
      <c r="I1" s="44" t="s">
        <v>65</v>
      </c>
      <c r="J1" s="44" t="s">
        <v>66</v>
      </c>
      <c r="K1" s="24" t="s">
        <v>7</v>
      </c>
    </row>
    <row customHeight="1" ht="14.4" r="2" spans="1:11" x14ac:dyDescent="0.3">
      <c r="A2" s="38" t="s">
        <v>8</v>
      </c>
      <c r="B2" s="1"/>
      <c r="C2" s="3"/>
      <c r="D2" s="4"/>
      <c r="E2" s="4"/>
      <c r="F2" s="1"/>
      <c r="G2" s="31"/>
      <c r="H2" s="26"/>
      <c r="I2" s="33"/>
      <c r="J2" s="33"/>
      <c r="K2" s="1">
        <f>K3+K4+K5+K6+K7+K8+K9+K10</f>
        <v>0</v>
      </c>
    </row>
    <row customHeight="1" ht="14.4" r="3" spans="1:11" x14ac:dyDescent="0.3">
      <c r="A3" s="39" t="s">
        <v>9</v>
      </c>
      <c r="B3" s="2">
        <v>16</v>
      </c>
      <c r="C3" s="5">
        <v>24</v>
      </c>
      <c r="D3" s="6">
        <v>2</v>
      </c>
      <c r="E3" s="2">
        <v>16</v>
      </c>
      <c r="F3" s="7"/>
      <c r="G3" s="15" t="s">
        <v>67</v>
      </c>
      <c r="H3" s="27" t="s">
        <v>62</v>
      </c>
      <c r="I3" s="34" t="s">
        <v>67</v>
      </c>
      <c r="J3" s="34"/>
      <c r="K3" s="8">
        <f>J3*D3</f>
        <v>0</v>
      </c>
    </row>
    <row customHeight="1" ht="14.4" r="4" spans="1:11" x14ac:dyDescent="0.3">
      <c r="A4" s="39" t="s">
        <v>10</v>
      </c>
      <c r="B4" s="9">
        <v>16</v>
      </c>
      <c r="C4" s="5">
        <v>7</v>
      </c>
      <c r="D4" s="6">
        <v>1</v>
      </c>
      <c r="E4" s="9">
        <v>16</v>
      </c>
      <c r="F4" s="7"/>
      <c r="G4" s="15" t="s">
        <v>67</v>
      </c>
      <c r="H4" s="27" t="s">
        <v>62</v>
      </c>
      <c r="I4" s="34" t="s">
        <v>67</v>
      </c>
      <c r="J4" s="34"/>
      <c r="K4" s="8">
        <f ref="K4:K17" si="0" t="shared">D4*J4</f>
        <v>0</v>
      </c>
    </row>
    <row customHeight="1" ht="14.4" r="5" spans="1:11" x14ac:dyDescent="0.3">
      <c r="A5" s="39" t="s">
        <v>11</v>
      </c>
      <c r="B5" s="9">
        <v>16</v>
      </c>
      <c r="C5" s="5">
        <v>12</v>
      </c>
      <c r="D5" s="6">
        <v>1</v>
      </c>
      <c r="E5" s="9">
        <v>16</v>
      </c>
      <c r="F5" s="7"/>
      <c r="G5" s="15" t="s">
        <v>67</v>
      </c>
      <c r="H5" s="27" t="s">
        <v>62</v>
      </c>
      <c r="I5" s="34" t="s">
        <v>67</v>
      </c>
      <c r="J5" s="34"/>
      <c r="K5" s="8">
        <f si="0" t="shared"/>
        <v>0</v>
      </c>
    </row>
    <row customHeight="1" ht="14.4" r="6" spans="1:11" x14ac:dyDescent="0.3">
      <c r="A6" s="39" t="s">
        <v>12</v>
      </c>
      <c r="B6" s="9">
        <v>8</v>
      </c>
      <c r="C6" s="5">
        <v>12</v>
      </c>
      <c r="D6" s="6">
        <v>1</v>
      </c>
      <c r="E6" s="7">
        <v>8</v>
      </c>
      <c r="F6" s="7"/>
      <c r="G6" s="15" t="s">
        <v>67</v>
      </c>
      <c r="H6" s="27" t="s">
        <v>62</v>
      </c>
      <c r="I6" s="34" t="s">
        <v>67</v>
      </c>
      <c r="J6" s="34"/>
      <c r="K6" s="8">
        <f si="0" t="shared"/>
        <v>0</v>
      </c>
    </row>
    <row customHeight="1" ht="14.4" r="7" spans="1:11" x14ac:dyDescent="0.3">
      <c r="A7" s="39" t="s">
        <v>13</v>
      </c>
      <c r="B7" s="9">
        <v>16</v>
      </c>
      <c r="C7" s="5">
        <v>12</v>
      </c>
      <c r="D7" s="6">
        <v>1</v>
      </c>
      <c r="E7" s="7">
        <v>16</v>
      </c>
      <c r="F7" s="7"/>
      <c r="G7" s="15" t="s">
        <v>67</v>
      </c>
      <c r="H7" s="27" t="s">
        <v>62</v>
      </c>
      <c r="I7" s="34" t="s">
        <v>67</v>
      </c>
      <c r="J7" s="34"/>
      <c r="K7" s="8">
        <f si="0" t="shared"/>
        <v>0</v>
      </c>
    </row>
    <row customHeight="1" ht="14.4" r="8" spans="1:11" x14ac:dyDescent="0.3">
      <c r="A8" s="39" t="s">
        <v>14</v>
      </c>
      <c r="B8" s="9">
        <v>8</v>
      </c>
      <c r="C8" s="5">
        <v>36</v>
      </c>
      <c r="D8" s="6">
        <v>3</v>
      </c>
      <c r="E8" s="7">
        <v>8</v>
      </c>
      <c r="F8" s="7"/>
      <c r="G8" s="15" t="s">
        <v>67</v>
      </c>
      <c r="H8" s="27" t="s">
        <v>62</v>
      </c>
      <c r="I8" s="34" t="s">
        <v>67</v>
      </c>
      <c r="J8" s="34"/>
      <c r="K8" s="8">
        <f si="0" t="shared"/>
        <v>0</v>
      </c>
    </row>
    <row customHeight="1" ht="14.4" r="9" spans="1:11" x14ac:dyDescent="0.3">
      <c r="A9" s="39" t="s">
        <v>15</v>
      </c>
      <c r="B9" s="9">
        <v>119</v>
      </c>
      <c r="C9" s="5">
        <v>5</v>
      </c>
      <c r="D9" s="6">
        <v>1</v>
      </c>
      <c r="E9" s="7">
        <v>119</v>
      </c>
      <c r="F9" s="7"/>
      <c r="G9" s="15" t="s">
        <v>67</v>
      </c>
      <c r="H9" s="27" t="s">
        <v>62</v>
      </c>
      <c r="I9" s="34" t="s">
        <v>67</v>
      </c>
      <c r="J9" s="34"/>
      <c r="K9" s="8">
        <f si="0" t="shared"/>
        <v>0</v>
      </c>
    </row>
    <row customHeight="1" ht="14.4" r="10" spans="1:11" x14ac:dyDescent="0.3">
      <c r="A10" s="39" t="s">
        <v>16</v>
      </c>
      <c r="B10" s="9">
        <v>16</v>
      </c>
      <c r="C10" s="5">
        <v>36</v>
      </c>
      <c r="D10" s="6">
        <v>3</v>
      </c>
      <c r="E10" s="7">
        <v>16</v>
      </c>
      <c r="F10" s="7"/>
      <c r="G10" s="15" t="s">
        <v>67</v>
      </c>
      <c r="H10" s="27" t="s">
        <v>62</v>
      </c>
      <c r="I10" s="34" t="s">
        <v>67</v>
      </c>
      <c r="J10" s="34"/>
      <c r="K10" s="8">
        <f si="0" t="shared"/>
        <v>0</v>
      </c>
    </row>
    <row customHeight="1" ht="14.4" r="11" spans="1:11" x14ac:dyDescent="0.3">
      <c r="A11" s="38" t="s">
        <v>17</v>
      </c>
      <c r="B11" s="1"/>
      <c r="C11" s="10"/>
      <c r="D11" s="11"/>
      <c r="E11" s="12"/>
      <c r="F11" s="11"/>
      <c r="G11" s="32"/>
      <c r="H11" s="28"/>
      <c r="I11" s="35"/>
      <c r="J11" s="35"/>
      <c r="K11" s="11">
        <f>K12+K13+K14+K15+K16+K17</f>
        <v>0</v>
      </c>
    </row>
    <row customHeight="1" ht="14.4" r="12" spans="1:11" x14ac:dyDescent="0.3">
      <c r="A12" s="39" t="s">
        <v>18</v>
      </c>
      <c r="B12" s="9">
        <v>16</v>
      </c>
      <c r="C12" s="13">
        <v>12</v>
      </c>
      <c r="D12" s="6">
        <v>1</v>
      </c>
      <c r="E12" s="7">
        <v>16</v>
      </c>
      <c r="F12" s="7"/>
      <c r="G12" s="15" t="s">
        <v>67</v>
      </c>
      <c r="H12" s="27" t="s">
        <v>62</v>
      </c>
      <c r="I12" s="34" t="s">
        <v>67</v>
      </c>
      <c r="J12" s="34"/>
      <c r="K12" s="8">
        <f si="0" t="shared"/>
        <v>0</v>
      </c>
    </row>
    <row customHeight="1" ht="14.4" r="13" spans="1:11" x14ac:dyDescent="0.3">
      <c r="A13" s="39" t="s">
        <v>19</v>
      </c>
      <c r="B13" s="9">
        <v>16</v>
      </c>
      <c r="C13" s="13">
        <v>12</v>
      </c>
      <c r="D13" s="6">
        <v>1</v>
      </c>
      <c r="E13" s="7">
        <v>16</v>
      </c>
      <c r="F13" s="7"/>
      <c r="G13" s="15" t="s">
        <v>67</v>
      </c>
      <c r="H13" s="27" t="s">
        <v>62</v>
      </c>
      <c r="I13" s="34" t="s">
        <v>67</v>
      </c>
      <c r="J13" s="34"/>
      <c r="K13" s="8">
        <f si="0" t="shared"/>
        <v>0</v>
      </c>
    </row>
    <row customHeight="1" ht="14.4" r="14" spans="1:11" x14ac:dyDescent="0.3">
      <c r="A14" s="39" t="s">
        <v>20</v>
      </c>
      <c r="B14" s="9">
        <v>16</v>
      </c>
      <c r="C14" s="13">
        <v>24</v>
      </c>
      <c r="D14" s="6">
        <v>2</v>
      </c>
      <c r="E14" s="7">
        <v>16</v>
      </c>
      <c r="F14" s="7"/>
      <c r="G14" s="15" t="s">
        <v>67</v>
      </c>
      <c r="H14" s="27" t="s">
        <v>62</v>
      </c>
      <c r="I14" s="34" t="s">
        <v>67</v>
      </c>
      <c r="J14" s="34"/>
      <c r="K14" s="8">
        <f si="0" t="shared"/>
        <v>0</v>
      </c>
    </row>
    <row customHeight="1" ht="14.4" r="15" spans="1:11" x14ac:dyDescent="0.3">
      <c r="A15" s="39" t="s">
        <v>21</v>
      </c>
      <c r="B15" s="9">
        <v>16</v>
      </c>
      <c r="C15" s="13">
        <v>12</v>
      </c>
      <c r="D15" s="6">
        <v>1</v>
      </c>
      <c r="E15" s="7">
        <v>16</v>
      </c>
      <c r="F15" s="7"/>
      <c r="G15" s="15" t="s">
        <v>67</v>
      </c>
      <c r="H15" s="27" t="s">
        <v>62</v>
      </c>
      <c r="I15" s="34" t="s">
        <v>67</v>
      </c>
      <c r="J15" s="34"/>
      <c r="K15" s="8">
        <f si="0" t="shared"/>
        <v>0</v>
      </c>
    </row>
    <row customHeight="1" ht="14.4" r="16" spans="1:11" x14ac:dyDescent="0.3">
      <c r="A16" s="39" t="s">
        <v>22</v>
      </c>
      <c r="B16" s="9">
        <v>16</v>
      </c>
      <c r="C16" s="13">
        <v>12</v>
      </c>
      <c r="D16" s="6">
        <v>1</v>
      </c>
      <c r="E16" s="7">
        <v>16</v>
      </c>
      <c r="F16" s="7"/>
      <c r="G16" s="15" t="s">
        <v>67</v>
      </c>
      <c r="H16" s="27" t="s">
        <v>62</v>
      </c>
      <c r="I16" s="34" t="s">
        <v>67</v>
      </c>
      <c r="J16" s="34"/>
      <c r="K16" s="8">
        <f si="0" t="shared"/>
        <v>0</v>
      </c>
    </row>
    <row customHeight="1" ht="14.4" r="17" spans="1:11" x14ac:dyDescent="0.3">
      <c r="A17" s="39" t="s">
        <v>23</v>
      </c>
      <c r="B17" s="9">
        <v>24</v>
      </c>
      <c r="C17" s="13">
        <v>24</v>
      </c>
      <c r="D17" s="6">
        <v>2</v>
      </c>
      <c r="E17" s="7">
        <v>24</v>
      </c>
      <c r="F17" s="7"/>
      <c r="G17" s="15" t="s">
        <v>67</v>
      </c>
      <c r="H17" s="27" t="s">
        <v>62</v>
      </c>
      <c r="I17" s="34" t="s">
        <v>67</v>
      </c>
      <c r="J17" s="34"/>
      <c r="K17" s="8">
        <f si="0" t="shared"/>
        <v>0</v>
      </c>
    </row>
    <row customHeight="1" ht="14.4" r="18" spans="1:11" x14ac:dyDescent="0.3">
      <c r="A18" s="38" t="s">
        <v>24</v>
      </c>
      <c r="B18" s="1"/>
      <c r="C18" s="3"/>
      <c r="D18" s="4"/>
      <c r="E18" s="4"/>
      <c r="F18" s="1"/>
      <c r="G18" s="31"/>
      <c r="H18" s="26"/>
      <c r="I18" s="33"/>
      <c r="J18" s="33"/>
      <c r="K18" s="1">
        <f>K19+K20+K21</f>
        <v>0</v>
      </c>
    </row>
    <row customHeight="1" ht="14.4" r="19" spans="1:11" x14ac:dyDescent="0.3">
      <c r="A19" s="39" t="s">
        <v>25</v>
      </c>
      <c r="B19" s="7">
        <v>8</v>
      </c>
      <c r="C19" s="5">
        <v>1</v>
      </c>
      <c r="D19" s="6">
        <v>1</v>
      </c>
      <c r="E19" s="7">
        <v>8</v>
      </c>
      <c r="F19" s="7">
        <v>1</v>
      </c>
      <c r="G19" s="15" t="s">
        <v>64</v>
      </c>
      <c r="H19" s="27" t="s">
        <v>63</v>
      </c>
      <c r="I19" s="34"/>
      <c r="J19" s="34" t="s">
        <v>67</v>
      </c>
      <c r="K19" s="8">
        <f>I19*F19</f>
        <v>0</v>
      </c>
    </row>
    <row customHeight="1" ht="14.4" r="20" spans="1:11" x14ac:dyDescent="0.3">
      <c r="A20" s="39" t="s">
        <v>26</v>
      </c>
      <c r="B20" s="7">
        <v>16</v>
      </c>
      <c r="C20" s="5">
        <v>5</v>
      </c>
      <c r="D20" s="6">
        <v>1</v>
      </c>
      <c r="E20" s="7">
        <v>16</v>
      </c>
      <c r="F20" s="7"/>
      <c r="G20" s="15" t="s">
        <v>67</v>
      </c>
      <c r="H20" s="27" t="s">
        <v>62</v>
      </c>
      <c r="I20" s="34" t="s">
        <v>67</v>
      </c>
      <c r="J20" s="34"/>
      <c r="K20" s="8">
        <f ref="K20:K21" si="1" t="shared">D20*J20</f>
        <v>0</v>
      </c>
    </row>
    <row customHeight="1" ht="14.4" r="21" spans="1:11" x14ac:dyDescent="0.3">
      <c r="A21" s="39" t="s">
        <v>27</v>
      </c>
      <c r="B21" s="7">
        <v>16</v>
      </c>
      <c r="C21" s="5">
        <v>5</v>
      </c>
      <c r="D21" s="6">
        <v>1</v>
      </c>
      <c r="E21" s="7">
        <v>16</v>
      </c>
      <c r="F21" s="7"/>
      <c r="G21" s="15" t="s">
        <v>67</v>
      </c>
      <c r="H21" s="27" t="s">
        <v>62</v>
      </c>
      <c r="I21" s="34" t="s">
        <v>67</v>
      </c>
      <c r="J21" s="34"/>
      <c r="K21" s="8">
        <f si="1" t="shared"/>
        <v>0</v>
      </c>
    </row>
    <row customHeight="1" ht="14.4" r="22" spans="1:11" x14ac:dyDescent="0.3">
      <c r="A22" s="40" t="s">
        <v>28</v>
      </c>
      <c r="B22" s="11"/>
      <c r="C22" s="10"/>
      <c r="D22" s="12"/>
      <c r="E22" s="12"/>
      <c r="F22" s="11"/>
      <c r="G22" s="32"/>
      <c r="H22" s="28"/>
      <c r="I22" s="35"/>
      <c r="J22" s="35"/>
      <c r="K22" s="11">
        <f>K23+K24+K25+K26+K27+K28+K29+K30+K31+K32+K33+K34+K35+K36+K37+K38+K39+K40+K41+K42+K43+K44+K45+K46+K47+K48+K49+K50+K51+K52+K53+K54</f>
        <v>0</v>
      </c>
    </row>
    <row customHeight="1" ht="14.4" r="23" spans="1:11" x14ac:dyDescent="0.3">
      <c r="A23" s="39" t="s">
        <v>29</v>
      </c>
      <c r="B23" s="14">
        <v>59</v>
      </c>
      <c r="C23" s="5">
        <v>2</v>
      </c>
      <c r="D23" s="6">
        <v>1</v>
      </c>
      <c r="E23" s="14">
        <v>59</v>
      </c>
      <c r="F23" s="7">
        <v>2</v>
      </c>
      <c r="G23" s="15" t="s">
        <v>67</v>
      </c>
      <c r="H23" s="27" t="s">
        <v>62</v>
      </c>
      <c r="I23" s="34" t="s">
        <v>67</v>
      </c>
      <c r="J23" s="34"/>
      <c r="K23" s="8">
        <f ref="K23:K26" si="2" t="shared">D23*J23</f>
        <v>0</v>
      </c>
    </row>
    <row customHeight="1" ht="14.4" r="24" spans="1:11" x14ac:dyDescent="0.3">
      <c r="A24" s="39" t="s">
        <v>30</v>
      </c>
      <c r="B24" s="14">
        <v>40</v>
      </c>
      <c r="C24" s="16">
        <v>7</v>
      </c>
      <c r="D24" s="6">
        <v>1</v>
      </c>
      <c r="E24" s="14">
        <v>40</v>
      </c>
      <c r="F24" s="7"/>
      <c r="G24" s="15" t="s">
        <v>67</v>
      </c>
      <c r="H24" s="27" t="s">
        <v>62</v>
      </c>
      <c r="I24" s="34" t="s">
        <v>67</v>
      </c>
      <c r="J24" s="36"/>
      <c r="K24" s="8">
        <f si="2" t="shared"/>
        <v>0</v>
      </c>
    </row>
    <row customHeight="1" ht="14.4" r="25" spans="1:11" x14ac:dyDescent="0.3">
      <c r="A25" s="39" t="s">
        <v>31</v>
      </c>
      <c r="B25" s="14">
        <v>32</v>
      </c>
      <c r="C25" s="5">
        <v>10</v>
      </c>
      <c r="D25" s="6">
        <v>1</v>
      </c>
      <c r="E25" s="14">
        <v>32</v>
      </c>
      <c r="F25" s="7"/>
      <c r="G25" s="15" t="s">
        <v>67</v>
      </c>
      <c r="H25" s="27" t="s">
        <v>62</v>
      </c>
      <c r="I25" s="37" t="s">
        <v>67</v>
      </c>
      <c r="J25" s="34"/>
      <c r="K25" s="8">
        <f si="2" t="shared"/>
        <v>0</v>
      </c>
    </row>
    <row customHeight="1" ht="14.4" r="26" spans="1:11" x14ac:dyDescent="0.3">
      <c r="A26" s="39" t="s">
        <v>32</v>
      </c>
      <c r="B26" s="14">
        <v>30</v>
      </c>
      <c r="C26" s="5">
        <v>7</v>
      </c>
      <c r="D26" s="6">
        <v>1</v>
      </c>
      <c r="E26" s="14">
        <v>30</v>
      </c>
      <c r="F26" s="7"/>
      <c r="G26" s="15" t="s">
        <v>67</v>
      </c>
      <c r="H26" s="27" t="s">
        <v>62</v>
      </c>
      <c r="I26" s="36" t="s">
        <v>67</v>
      </c>
      <c r="J26" s="34"/>
      <c r="K26" s="8">
        <f si="2" t="shared"/>
        <v>0</v>
      </c>
    </row>
    <row customHeight="1" ht="14.4" r="27" spans="1:11" x14ac:dyDescent="0.3">
      <c r="A27" s="39" t="s">
        <v>33</v>
      </c>
      <c r="B27" s="14">
        <v>8</v>
      </c>
      <c r="C27" s="5">
        <v>2</v>
      </c>
      <c r="D27" s="6">
        <v>1</v>
      </c>
      <c r="E27" s="14">
        <v>8</v>
      </c>
      <c r="F27" s="7">
        <v>2</v>
      </c>
      <c r="G27" s="15" t="s">
        <v>64</v>
      </c>
      <c r="H27" s="27" t="s">
        <v>63</v>
      </c>
      <c r="I27" s="34"/>
      <c r="J27" s="34" t="s">
        <v>67</v>
      </c>
      <c r="K27" s="8">
        <f>I27*F27</f>
        <v>0</v>
      </c>
    </row>
    <row customHeight="1" ht="14.4" r="28" spans="1:11" x14ac:dyDescent="0.3">
      <c r="A28" s="39" t="s">
        <v>34</v>
      </c>
      <c r="B28" s="14">
        <v>16</v>
      </c>
      <c r="C28" s="5">
        <v>5</v>
      </c>
      <c r="D28" s="6">
        <v>1</v>
      </c>
      <c r="E28" s="7">
        <v>16</v>
      </c>
      <c r="F28" s="7"/>
      <c r="G28" s="15" t="s">
        <v>67</v>
      </c>
      <c r="H28" s="27" t="s">
        <v>62</v>
      </c>
      <c r="I28" s="34" t="s">
        <v>67</v>
      </c>
      <c r="J28" s="34"/>
      <c r="K28" s="8">
        <f ref="K28:K32" si="3" t="shared">D28*J28</f>
        <v>0</v>
      </c>
    </row>
    <row customHeight="1" ht="14.4" r="29" spans="1:11" x14ac:dyDescent="0.3">
      <c r="A29" s="39" t="s">
        <v>35</v>
      </c>
      <c r="B29" s="9">
        <v>16</v>
      </c>
      <c r="C29" s="5">
        <v>12</v>
      </c>
      <c r="D29" s="6">
        <v>1</v>
      </c>
      <c r="E29" s="5">
        <v>12</v>
      </c>
      <c r="F29" s="7"/>
      <c r="G29" s="15" t="s">
        <v>67</v>
      </c>
      <c r="H29" s="27" t="s">
        <v>62</v>
      </c>
      <c r="I29" s="34" t="s">
        <v>67</v>
      </c>
      <c r="J29" s="34"/>
      <c r="K29" s="8">
        <f si="3" t="shared"/>
        <v>0</v>
      </c>
    </row>
    <row customHeight="1" ht="14.4" r="30" spans="1:11" x14ac:dyDescent="0.3">
      <c r="A30" s="39" t="s">
        <v>36</v>
      </c>
      <c r="B30" s="9">
        <v>16</v>
      </c>
      <c r="C30" s="5">
        <v>12</v>
      </c>
      <c r="D30" s="6">
        <v>1</v>
      </c>
      <c r="E30" s="5">
        <v>12</v>
      </c>
      <c r="F30" s="7"/>
      <c r="G30" s="15" t="s">
        <v>67</v>
      </c>
      <c r="H30" s="27" t="s">
        <v>62</v>
      </c>
      <c r="I30" s="34" t="s">
        <v>67</v>
      </c>
      <c r="J30" s="34"/>
      <c r="K30" s="8">
        <f si="3" t="shared"/>
        <v>0</v>
      </c>
    </row>
    <row customHeight="1" ht="14.4" r="31" spans="1:11" x14ac:dyDescent="0.3">
      <c r="A31" s="39" t="s">
        <v>37</v>
      </c>
      <c r="B31" s="9">
        <v>200</v>
      </c>
      <c r="C31" s="5">
        <v>4</v>
      </c>
      <c r="D31" s="6">
        <v>1</v>
      </c>
      <c r="E31" s="5">
        <v>4</v>
      </c>
      <c r="F31" s="7"/>
      <c r="G31" s="15" t="s">
        <v>67</v>
      </c>
      <c r="H31" s="27" t="s">
        <v>62</v>
      </c>
      <c r="I31" s="34" t="s">
        <v>67</v>
      </c>
      <c r="J31" s="34"/>
      <c r="K31" s="8">
        <f si="3" t="shared"/>
        <v>0</v>
      </c>
    </row>
    <row customHeight="1" ht="14.4" r="32" spans="1:11" x14ac:dyDescent="0.3">
      <c r="A32" s="39" t="s">
        <v>38</v>
      </c>
      <c r="B32" s="9">
        <v>16</v>
      </c>
      <c r="C32" s="5">
        <v>12</v>
      </c>
      <c r="D32" s="6">
        <v>1</v>
      </c>
      <c r="E32" s="5">
        <v>12</v>
      </c>
      <c r="F32" s="7"/>
      <c r="G32" s="15" t="s">
        <v>67</v>
      </c>
      <c r="H32" s="27" t="s">
        <v>62</v>
      </c>
      <c r="I32" s="34" t="s">
        <v>67</v>
      </c>
      <c r="J32" s="34"/>
      <c r="K32" s="8">
        <f si="3" t="shared"/>
        <v>0</v>
      </c>
    </row>
    <row customHeight="1" ht="14.4" r="33" spans="1:11" x14ac:dyDescent="0.3">
      <c r="A33" s="39" t="s">
        <v>39</v>
      </c>
      <c r="B33" s="9">
        <v>8</v>
      </c>
      <c r="C33" s="5">
        <v>2</v>
      </c>
      <c r="D33" s="6">
        <v>1</v>
      </c>
      <c r="E33" s="9">
        <v>8</v>
      </c>
      <c r="F33" s="7">
        <v>2</v>
      </c>
      <c r="G33" s="15" t="s">
        <v>64</v>
      </c>
      <c r="H33" s="27" t="s">
        <v>63</v>
      </c>
      <c r="I33" s="34"/>
      <c r="J33" s="34" t="s">
        <v>67</v>
      </c>
      <c r="K33" s="8">
        <f>I33*F33</f>
        <v>0</v>
      </c>
    </row>
    <row customHeight="1" ht="14.4" r="34" spans="1:11" x14ac:dyDescent="0.3">
      <c r="A34" s="39" t="s">
        <v>40</v>
      </c>
      <c r="B34" s="9">
        <v>8</v>
      </c>
      <c r="C34" s="5">
        <v>7</v>
      </c>
      <c r="D34" s="6">
        <v>1</v>
      </c>
      <c r="E34" s="9">
        <v>8</v>
      </c>
      <c r="F34" s="7"/>
      <c r="G34" s="15" t="s">
        <v>67</v>
      </c>
      <c r="H34" s="27" t="s">
        <v>62</v>
      </c>
      <c r="I34" s="34" t="s">
        <v>67</v>
      </c>
      <c r="J34" s="34"/>
      <c r="K34" s="8">
        <f ref="K34:K41" si="4" t="shared">D34*J34</f>
        <v>0</v>
      </c>
    </row>
    <row customHeight="1" ht="14.4" r="35" spans="1:11" x14ac:dyDescent="0.3">
      <c r="A35" s="39" t="s">
        <v>41</v>
      </c>
      <c r="B35" s="9">
        <v>8</v>
      </c>
      <c r="C35" s="5">
        <v>7</v>
      </c>
      <c r="D35" s="6">
        <v>1</v>
      </c>
      <c r="E35" s="9">
        <v>8</v>
      </c>
      <c r="F35" s="7"/>
      <c r="G35" s="15" t="s">
        <v>67</v>
      </c>
      <c r="H35" s="27" t="s">
        <v>62</v>
      </c>
      <c r="I35" s="34" t="s">
        <v>67</v>
      </c>
      <c r="J35" s="34"/>
      <c r="K35" s="8">
        <f si="4" t="shared"/>
        <v>0</v>
      </c>
    </row>
    <row customHeight="1" ht="14.4" r="36" spans="1:11" x14ac:dyDescent="0.3">
      <c r="A36" s="39" t="s">
        <v>42</v>
      </c>
      <c r="B36" s="9">
        <v>8</v>
      </c>
      <c r="C36" s="5">
        <v>10</v>
      </c>
      <c r="D36" s="6">
        <v>1</v>
      </c>
      <c r="E36" s="9">
        <v>8</v>
      </c>
      <c r="F36" s="7"/>
      <c r="G36" s="15" t="s">
        <v>67</v>
      </c>
      <c r="H36" s="27" t="s">
        <v>62</v>
      </c>
      <c r="I36" s="34" t="s">
        <v>67</v>
      </c>
      <c r="J36" s="34"/>
      <c r="K36" s="8">
        <f si="4" t="shared"/>
        <v>0</v>
      </c>
    </row>
    <row customHeight="1" ht="14.4" r="37" spans="1:11" x14ac:dyDescent="0.3">
      <c r="A37" s="39" t="s">
        <v>43</v>
      </c>
      <c r="B37" s="15">
        <v>16</v>
      </c>
      <c r="C37" s="5">
        <v>7</v>
      </c>
      <c r="D37" s="6">
        <v>1</v>
      </c>
      <c r="E37" s="15">
        <v>16</v>
      </c>
      <c r="F37" s="7"/>
      <c r="G37" s="15" t="s">
        <v>67</v>
      </c>
      <c r="H37" s="27" t="s">
        <v>62</v>
      </c>
      <c r="I37" s="34" t="s">
        <v>67</v>
      </c>
      <c r="J37" s="34"/>
      <c r="K37" s="8">
        <f si="4" t="shared"/>
        <v>0</v>
      </c>
    </row>
    <row customHeight="1" ht="14.4" r="38" spans="1:11" x14ac:dyDescent="0.3">
      <c r="A38" s="39" t="s">
        <v>44</v>
      </c>
      <c r="B38" s="15">
        <v>16</v>
      </c>
      <c r="C38" s="5">
        <v>12</v>
      </c>
      <c r="D38" s="6">
        <v>1</v>
      </c>
      <c r="E38" s="15">
        <v>16</v>
      </c>
      <c r="F38" s="7"/>
      <c r="G38" s="15" t="s">
        <v>67</v>
      </c>
      <c r="H38" s="27" t="s">
        <v>62</v>
      </c>
      <c r="I38" s="34" t="s">
        <v>67</v>
      </c>
      <c r="J38" s="34"/>
      <c r="K38" s="8">
        <f si="4" t="shared"/>
        <v>0</v>
      </c>
    </row>
    <row customHeight="1" ht="14.4" r="39" spans="1:11" x14ac:dyDescent="0.3">
      <c r="A39" s="39" t="s">
        <v>45</v>
      </c>
      <c r="B39" s="15">
        <v>16</v>
      </c>
      <c r="C39" s="5">
        <v>12</v>
      </c>
      <c r="D39" s="6">
        <v>1</v>
      </c>
      <c r="E39" s="15">
        <v>16</v>
      </c>
      <c r="F39" s="7"/>
      <c r="G39" s="15" t="s">
        <v>67</v>
      </c>
      <c r="H39" s="27" t="s">
        <v>62</v>
      </c>
      <c r="I39" s="34" t="s">
        <v>67</v>
      </c>
      <c r="J39" s="34"/>
      <c r="K39" s="8">
        <f si="4" t="shared"/>
        <v>0</v>
      </c>
    </row>
    <row customHeight="1" ht="14.4" r="40" spans="1:11" x14ac:dyDescent="0.3">
      <c r="A40" s="39" t="s">
        <v>46</v>
      </c>
      <c r="B40" s="15">
        <v>16</v>
      </c>
      <c r="C40" s="5">
        <v>24</v>
      </c>
      <c r="D40" s="6">
        <v>2</v>
      </c>
      <c r="E40" s="15">
        <v>16</v>
      </c>
      <c r="F40" s="7"/>
      <c r="G40" s="15" t="s">
        <v>67</v>
      </c>
      <c r="H40" s="27" t="s">
        <v>62</v>
      </c>
      <c r="I40" s="34" t="s">
        <v>67</v>
      </c>
      <c r="J40" s="34"/>
      <c r="K40" s="8">
        <f si="4" t="shared"/>
        <v>0</v>
      </c>
    </row>
    <row customHeight="1" ht="14.4" r="41" spans="1:11" x14ac:dyDescent="0.3">
      <c r="A41" s="39" t="s">
        <v>47</v>
      </c>
      <c r="B41" s="15">
        <v>16</v>
      </c>
      <c r="C41" s="5">
        <v>4</v>
      </c>
      <c r="D41" s="6">
        <v>1</v>
      </c>
      <c r="E41" s="15">
        <v>16</v>
      </c>
      <c r="F41" s="7"/>
      <c r="G41" s="15" t="s">
        <v>67</v>
      </c>
      <c r="H41" s="27" t="s">
        <v>62</v>
      </c>
      <c r="I41" s="34" t="s">
        <v>67</v>
      </c>
      <c r="J41" s="34"/>
      <c r="K41" s="8">
        <f si="4" t="shared"/>
        <v>0</v>
      </c>
    </row>
    <row customHeight="1" ht="14.4" r="42" spans="1:11" x14ac:dyDescent="0.3">
      <c r="A42" s="39" t="s">
        <v>48</v>
      </c>
      <c r="B42" s="15">
        <v>16</v>
      </c>
      <c r="C42" s="5">
        <v>2</v>
      </c>
      <c r="D42" s="6">
        <v>1</v>
      </c>
      <c r="E42" s="15">
        <v>16</v>
      </c>
      <c r="F42" s="7">
        <v>2</v>
      </c>
      <c r="G42" s="15" t="s">
        <v>64</v>
      </c>
      <c r="H42" s="27" t="s">
        <v>63</v>
      </c>
      <c r="I42" s="34"/>
      <c r="J42" s="34" t="s">
        <v>67</v>
      </c>
      <c r="K42" s="8">
        <f ref="K42:K51" si="5" t="shared">I42*F42</f>
        <v>0</v>
      </c>
    </row>
    <row customHeight="1" ht="14.4" r="43" spans="1:11" x14ac:dyDescent="0.3">
      <c r="A43" s="39" t="s">
        <v>49</v>
      </c>
      <c r="B43" s="15">
        <v>16</v>
      </c>
      <c r="C43" s="5">
        <v>1</v>
      </c>
      <c r="D43" s="6">
        <v>1</v>
      </c>
      <c r="E43" s="15">
        <v>16</v>
      </c>
      <c r="F43" s="7">
        <v>1</v>
      </c>
      <c r="G43" s="15" t="s">
        <v>64</v>
      </c>
      <c r="H43" s="27" t="s">
        <v>63</v>
      </c>
      <c r="I43" s="34"/>
      <c r="J43" s="34" t="s">
        <v>67</v>
      </c>
      <c r="K43" s="8">
        <f si="5" t="shared"/>
        <v>0</v>
      </c>
    </row>
    <row customHeight="1" ht="14.4" r="44" spans="1:11" x14ac:dyDescent="0.3">
      <c r="A44" s="39" t="s">
        <v>50</v>
      </c>
      <c r="B44" s="15">
        <v>16</v>
      </c>
      <c r="C44" s="5">
        <v>1</v>
      </c>
      <c r="D44" s="6">
        <v>1</v>
      </c>
      <c r="E44" s="15">
        <v>16</v>
      </c>
      <c r="F44" s="7">
        <v>1</v>
      </c>
      <c r="G44" s="15" t="s">
        <v>64</v>
      </c>
      <c r="H44" s="27" t="s">
        <v>63</v>
      </c>
      <c r="I44" s="34"/>
      <c r="J44" s="34" t="s">
        <v>67</v>
      </c>
      <c r="K44" s="8">
        <f si="5" t="shared"/>
        <v>0</v>
      </c>
    </row>
    <row customHeight="1" ht="14.4" r="45" spans="1:11" x14ac:dyDescent="0.3">
      <c r="A45" s="39" t="s">
        <v>51</v>
      </c>
      <c r="B45" s="15">
        <v>16</v>
      </c>
      <c r="C45" s="5">
        <v>1</v>
      </c>
      <c r="D45" s="6">
        <v>1</v>
      </c>
      <c r="E45" s="15">
        <v>16</v>
      </c>
      <c r="F45" s="7">
        <v>1</v>
      </c>
      <c r="G45" s="15" t="s">
        <v>64</v>
      </c>
      <c r="H45" s="27" t="s">
        <v>63</v>
      </c>
      <c r="I45" s="34"/>
      <c r="J45" s="34" t="s">
        <v>67</v>
      </c>
      <c r="K45" s="8">
        <f si="5" t="shared"/>
        <v>0</v>
      </c>
    </row>
    <row customHeight="1" ht="14.4" r="46" spans="1:11" x14ac:dyDescent="0.3">
      <c r="A46" s="39" t="s">
        <v>52</v>
      </c>
      <c r="B46" s="15">
        <v>16</v>
      </c>
      <c r="C46" s="5">
        <v>1</v>
      </c>
      <c r="D46" s="6">
        <v>1</v>
      </c>
      <c r="E46" s="15">
        <v>16</v>
      </c>
      <c r="F46" s="7">
        <v>1</v>
      </c>
      <c r="G46" s="15" t="s">
        <v>64</v>
      </c>
      <c r="H46" s="27" t="s">
        <v>63</v>
      </c>
      <c r="I46" s="34"/>
      <c r="J46" s="34" t="s">
        <v>67</v>
      </c>
      <c r="K46" s="8">
        <f si="5" t="shared"/>
        <v>0</v>
      </c>
    </row>
    <row customHeight="1" ht="14.4" r="47" spans="1:11" x14ac:dyDescent="0.3">
      <c r="A47" s="39" t="s">
        <v>53</v>
      </c>
      <c r="B47" s="15">
        <v>16</v>
      </c>
      <c r="C47" s="5">
        <v>1</v>
      </c>
      <c r="D47" s="6">
        <v>1</v>
      </c>
      <c r="E47" s="15">
        <v>16</v>
      </c>
      <c r="F47" s="7">
        <v>1</v>
      </c>
      <c r="G47" s="15" t="s">
        <v>64</v>
      </c>
      <c r="H47" s="27" t="s">
        <v>63</v>
      </c>
      <c r="I47" s="34"/>
      <c r="J47" s="34" t="s">
        <v>67</v>
      </c>
      <c r="K47" s="8">
        <f si="5" t="shared"/>
        <v>0</v>
      </c>
    </row>
    <row customHeight="1" ht="14.4" r="48" spans="1:11" x14ac:dyDescent="0.3">
      <c r="A48" s="39" t="s">
        <v>54</v>
      </c>
      <c r="B48" s="15">
        <v>16</v>
      </c>
      <c r="C48" s="5">
        <v>2</v>
      </c>
      <c r="D48" s="6">
        <v>1</v>
      </c>
      <c r="E48" s="15">
        <v>16</v>
      </c>
      <c r="F48" s="7">
        <v>2</v>
      </c>
      <c r="G48" s="15" t="s">
        <v>64</v>
      </c>
      <c r="H48" s="27" t="s">
        <v>63</v>
      </c>
      <c r="I48" s="34"/>
      <c r="J48" s="34" t="s">
        <v>67</v>
      </c>
      <c r="K48" s="8">
        <f si="5" t="shared"/>
        <v>0</v>
      </c>
    </row>
    <row customHeight="1" ht="14.4" r="49" spans="1:11" x14ac:dyDescent="0.3">
      <c r="A49" s="39" t="s">
        <v>55</v>
      </c>
      <c r="B49" s="15">
        <v>16</v>
      </c>
      <c r="C49" s="5">
        <v>2</v>
      </c>
      <c r="D49" s="6">
        <v>1</v>
      </c>
      <c r="E49" s="15">
        <v>16</v>
      </c>
      <c r="F49" s="7">
        <v>2</v>
      </c>
      <c r="G49" s="15" t="s">
        <v>64</v>
      </c>
      <c r="H49" s="27" t="s">
        <v>63</v>
      </c>
      <c r="I49" s="34"/>
      <c r="J49" s="34" t="s">
        <v>67</v>
      </c>
      <c r="K49" s="8">
        <f si="5" t="shared"/>
        <v>0</v>
      </c>
    </row>
    <row customHeight="1" ht="14.4" r="50" spans="1:11" x14ac:dyDescent="0.3">
      <c r="A50" s="39" t="s">
        <v>56</v>
      </c>
      <c r="B50" s="15">
        <v>16</v>
      </c>
      <c r="C50" s="5">
        <v>2</v>
      </c>
      <c r="D50" s="6">
        <v>1</v>
      </c>
      <c r="E50" s="15">
        <v>16</v>
      </c>
      <c r="F50" s="7">
        <v>2</v>
      </c>
      <c r="G50" s="15" t="s">
        <v>64</v>
      </c>
      <c r="H50" s="27" t="s">
        <v>63</v>
      </c>
      <c r="I50" s="34"/>
      <c r="J50" s="34" t="s">
        <v>67</v>
      </c>
      <c r="K50" s="8">
        <f si="5" t="shared"/>
        <v>0</v>
      </c>
    </row>
    <row customHeight="1" ht="14.4" r="51" spans="1:11" x14ac:dyDescent="0.3">
      <c r="A51" s="39" t="s">
        <v>57</v>
      </c>
      <c r="B51" s="15">
        <v>16</v>
      </c>
      <c r="C51" s="5">
        <v>3</v>
      </c>
      <c r="D51" s="6">
        <v>1</v>
      </c>
      <c r="E51" s="15">
        <v>16</v>
      </c>
      <c r="F51" s="7">
        <v>3</v>
      </c>
      <c r="G51" s="15" t="s">
        <v>64</v>
      </c>
      <c r="H51" s="27" t="s">
        <v>63</v>
      </c>
      <c r="I51" s="34"/>
      <c r="J51" s="34" t="s">
        <v>67</v>
      </c>
      <c r="K51" s="8">
        <f si="5" t="shared"/>
        <v>0</v>
      </c>
    </row>
    <row customHeight="1" ht="14.4" r="52" spans="1:11" x14ac:dyDescent="0.3">
      <c r="A52" s="39" t="s">
        <v>58</v>
      </c>
      <c r="B52" s="15">
        <v>16</v>
      </c>
      <c r="C52" s="5">
        <v>7</v>
      </c>
      <c r="D52" s="6">
        <v>1</v>
      </c>
      <c r="E52" s="15">
        <v>16</v>
      </c>
      <c r="F52" s="7"/>
      <c r="G52" s="15" t="s">
        <v>67</v>
      </c>
      <c r="H52" s="27" t="s">
        <v>62</v>
      </c>
      <c r="I52" s="34" t="s">
        <v>67</v>
      </c>
      <c r="J52" s="34"/>
      <c r="K52" s="8">
        <f ref="K52" si="6" t="shared">D52*J52</f>
        <v>0</v>
      </c>
    </row>
    <row customHeight="1" ht="14.4" r="53" spans="1:11" x14ac:dyDescent="0.3">
      <c r="A53" s="39" t="s">
        <v>59</v>
      </c>
      <c r="B53" s="15">
        <v>16</v>
      </c>
      <c r="C53" s="5">
        <v>2</v>
      </c>
      <c r="D53" s="6">
        <v>1</v>
      </c>
      <c r="E53" s="15">
        <v>16</v>
      </c>
      <c r="F53" s="7">
        <v>2</v>
      </c>
      <c r="G53" s="15" t="s">
        <v>64</v>
      </c>
      <c r="H53" s="27" t="s">
        <v>63</v>
      </c>
      <c r="I53" s="34"/>
      <c r="J53" s="34" t="s">
        <v>67</v>
      </c>
      <c r="K53" s="8">
        <f ref="K53:K54" si="7" t="shared">I53*F53</f>
        <v>0</v>
      </c>
    </row>
    <row customHeight="1" ht="14.4" r="54" spans="1:11" thickBot="1" x14ac:dyDescent="0.35">
      <c r="A54" s="39" t="s">
        <v>60</v>
      </c>
      <c r="B54" s="15">
        <v>16</v>
      </c>
      <c r="C54" s="5">
        <v>4</v>
      </c>
      <c r="D54" s="6">
        <v>1</v>
      </c>
      <c r="E54" s="15">
        <v>16</v>
      </c>
      <c r="F54" s="7">
        <v>4</v>
      </c>
      <c r="G54" s="15" t="s">
        <v>64</v>
      </c>
      <c r="H54" s="27" t="s">
        <v>63</v>
      </c>
      <c r="I54" s="34"/>
      <c r="J54" s="34" t="s">
        <v>67</v>
      </c>
      <c r="K54" s="8">
        <f si="7" t="shared"/>
        <v>0</v>
      </c>
    </row>
    <row ht="15" r="55" spans="1:11" thickBot="1" x14ac:dyDescent="0.35">
      <c r="A55" s="41" t="s">
        <v>61</v>
      </c>
      <c r="B55" s="17"/>
      <c r="C55" s="18"/>
      <c r="D55" s="19"/>
      <c r="E55" s="19"/>
      <c r="F55" s="19"/>
      <c r="G55" s="19"/>
      <c r="H55" s="29"/>
      <c r="I55" s="17"/>
      <c r="J55" s="20"/>
      <c r="K55" s="21">
        <f>K2+K11+K18+K22</f>
        <v>0</v>
      </c>
    </row>
  </sheetData>
  <sheetProtection algorithmName="SHA-512" hashValue="WtptUlvv6mYfHnTfu+4zMH4Y7uJRb9+B+QXli+6KZkHRt4YvuxhjZeu/h8JcQ2pfCqTvrzwM/JT6PP9NEgNwJg==" objects="1" saltValue="tC8lPU18bZ7Mywr9iT83hg==" scenarios="1" sheet="1" spinCount="100000"/>
  <autoFilter ref="A1:K55" xr:uid="{00000000-0009-0000-0000-000000000000}"/>
  <pageMargins bottom="0.78740157499999996" footer="0.3" header="0.3" left="0.7" right="0.7" top="0.78740157499999996"/>
  <pageSetup horizontalDpi="0" orientation="portrait" paperSize="9" r:id="rId1" verticalDpi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PLÁN VZDĚLÁVÁNÍ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2020-07-15T09:32:35Z</dcterms:created>
  <dcterms:modified xsi:type="dcterms:W3CDTF">2020-07-17T09:36:26Z</dcterms:modified>
</cp:coreProperties>
</file>