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1355" windowWidth="15600" xWindow="0" yWindow="5175"/>
  </bookViews>
  <sheets>
    <sheet name="Uzavřené výzvy" r:id="rId1" sheetId="4"/>
    <sheet name="List3" r:id="rId2" sheetId="3" state="hidden"/>
    <sheet name="Krácení rozpočtu" r:id="rId3" sheetId="6"/>
  </sheets>
  <definedNames>
    <definedName localSheetId="0" name="OLE_LINK2">'Uzavřené výzvy'!$E$21</definedName>
  </definedNames>
  <calcPr calcId="145621"/>
</workbook>
</file>

<file path=xl/calcChain.xml><?xml version="1.0" encoding="utf-8"?>
<calcChain xmlns="http://schemas.openxmlformats.org/spreadsheetml/2006/main">
  <c i="6" l="1" r="D38"/>
  <c i="6" r="D36"/>
  <c i="4" l="1" r="B14"/>
  <c i="4" r="B15" s="1"/>
</calcChain>
</file>

<file path=xl/comments1.xml><?xml version="1.0" encoding="utf-8"?>
<comments xmlns="http://schemas.openxmlformats.org/spreadsheetml/2006/main">
  <authors>
    <author>VavrovaB</author>
  </authors>
  <commentList>
    <comment authorId="0" ref="B5">
      <text>
        <r>
          <rPr>
            <b/>
            <sz val="8"/>
            <color indexed="81"/>
            <rFont val="Tahoma"/>
            <family val="2"/>
            <charset val="238"/>
          </rPr>
          <t>VavrovaB:</t>
        </r>
        <r>
          <rPr>
            <sz val="8"/>
            <color indexed="81"/>
            <rFont val="Tahoma"/>
            <family val="2"/>
            <charset val="238"/>
          </rPr>
          <t xml:space="preserve">
doplnit číslo položky </t>
        </r>
      </text>
    </comment>
    <comment authorId="0" ref="C5">
      <text>
        <r>
          <rPr>
            <b/>
            <sz val="8"/>
            <color indexed="81"/>
            <rFont val="Tahoma"/>
            <family val="2"/>
            <charset val="238"/>
          </rPr>
          <t>VavrovaB:</t>
        </r>
        <r>
          <rPr>
            <sz val="8"/>
            <color indexed="81"/>
            <rFont val="Tahoma"/>
            <family val="2"/>
            <charset val="238"/>
          </rPr>
          <t xml:space="preserve">
doplnit název položky dle žádosti</t>
        </r>
      </text>
    </comment>
    <comment authorId="0" ref="D5">
      <text>
        <r>
          <rPr>
            <b/>
            <sz val="8"/>
            <color indexed="81"/>
            <rFont val="Tahoma"/>
            <family val="2"/>
            <charset val="238"/>
          </rPr>
          <t>VavrovaB:</t>
        </r>
        <r>
          <rPr>
            <sz val="8"/>
            <color indexed="81"/>
            <rFont val="Tahoma"/>
            <family val="2"/>
            <charset val="238"/>
          </rPr>
          <t xml:space="preserve">
krácení = to co krátíme námi neuznáno!!!</t>
        </r>
      </text>
    </comment>
    <comment authorId="0" ref="E5">
      <text>
        <r>
          <rPr>
            <b/>
            <sz val="8"/>
            <color indexed="81"/>
            <rFont val="Tahoma"/>
            <family val="2"/>
            <charset val="238"/>
          </rPr>
          <t>VavrovaB:</t>
        </r>
        <r>
          <rPr>
            <sz val="8"/>
            <color indexed="81"/>
            <rFont val="Tahoma"/>
            <family val="2"/>
            <charset val="238"/>
          </rPr>
          <t xml:space="preserve">
to co na položce zůstane</t>
        </r>
      </text>
    </comment>
  </commentList>
</comments>
</file>

<file path=xl/sharedStrings.xml><?xml version="1.0" encoding="utf-8"?>
<sst xmlns="http://schemas.openxmlformats.org/spreadsheetml/2006/main" count="174" uniqueCount="148">
  <si>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</si>
  <si>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</si>
  <si>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</si>
  <si>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</si>
  <si>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</si>
  <si>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</si>
  <si>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</si>
  <si>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</si>
  <si>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</si>
  <si>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</si>
  <si>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</si>
  <si>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</si>
  <si>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</si>
  <si>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</si>
  <si>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</si>
  <si>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</si>
  <si>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</si>
  <si>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</si>
  <si>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</si>
  <si>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Skupina kritérií</t>
  </si>
  <si>
    <t>Název kritéria</t>
  </si>
  <si>
    <t>Potřebnost</t>
  </si>
  <si>
    <t>1 Vymezení problému a cílové skupiny</t>
  </si>
  <si>
    <t>Účelnost</t>
  </si>
  <si>
    <t>2 Cíle a konzistentnost (intervenční logika) projektu</t>
  </si>
  <si>
    <t>3 Způsob ověření dosažení cíle projektu</t>
  </si>
  <si>
    <t>Efektivnost a hospodárnost</t>
  </si>
  <si>
    <t>4 Efektivita projektu, rozpočet</t>
  </si>
  <si>
    <t>5 Adekvátnost monitorovacích indikátorů</t>
  </si>
  <si>
    <t>Proveditelnost</t>
  </si>
  <si>
    <t>8 Řízení projektu</t>
  </si>
  <si>
    <t>9 Ověření administrativní, finanční a provozní kapacity žadatele</t>
  </si>
  <si>
    <t>Je vzhledem k délce a náročnosti projektu adekvátně nastaveno řízení projektu?</t>
  </si>
  <si>
    <t>Schváleno</t>
  </si>
  <si>
    <t>Schváleno s podmínkou realizace</t>
  </si>
  <si>
    <t>Neschváleno</t>
  </si>
  <si>
    <t>6 Způsob zapojení cílové skupiny</t>
  </si>
  <si>
    <t>7 Způsob realizace aktivit a jejich návaznost</t>
  </si>
  <si>
    <t>Datum</t>
  </si>
  <si>
    <t>Funkce</t>
  </si>
  <si>
    <t xml:space="preserve">Jméno a příjmení </t>
  </si>
  <si>
    <t>Podpis</t>
  </si>
  <si>
    <t>tajemník</t>
  </si>
  <si>
    <t>Věcné hodnocení k projektu Vzdělávání praxí pro zvýšení zaměstnatelnosti, reg. č. CZ.03.1.48/0.0/0.0/15_123/0002761</t>
  </si>
  <si>
    <t>Hodnotící komise k projektu Vzdělávání praxí pro zvýšení zaměstnatelnosti, reg. č. CZ.03.1.48/0.0/0.0/15_123/0002761</t>
  </si>
  <si>
    <t>člen HK</t>
  </si>
  <si>
    <t>Žadatel v souladu s výzvou stanovil cílové hodnoty dvou indikátorů, a to Celkový počet účastníků (6 00 00)  a Účastníci, kteří získali kvalifikaci po skončení své účasti (6 26 00). Z popisu je zcela zřejmé, jak byla stanovena cílová hodnota jednotlivých indikátorů, a to i s ohledem na bagatelní podporu, případně nedokončení aktivity "vzdělávání praxí". Je uveden konkrétní výstup po absolvování vzdělávání praxí, kterým je Certifikát o absolvování vzdělávání praxí. Indikátory odpovídají popisu klíčových aktivit a je reálné jejich splnění.</t>
  </si>
  <si>
    <t>Žadatel má z titulu svého postavení a obsahu činnosti dostatečnou administrativní, finanční a provozní kapacitu pro realizaci předloženého projektu v souladu s relevantními pravidly OPZ. Disponuje realizačním týmem schopným řádně zajistit aktivity projektu v plánovaném rozsahu. Projekt je zaměřen především na takové aktivity, které byly součástí i předchozích projektů FDV. Je předpoklad úspěšné realizace projektu.</t>
  </si>
  <si>
    <t xml:space="preserve">Zapojení cílové skupiny do projektových aktivit odpovídá projektovému záměru. Jako cílová skupina jsou definovány osoby s kumulací hendikepů - osoby s nízkou kvalifikací a osoby ve věku 50 a více let, osoby vstupující na trh práce po návratu z MD/RD a uchazeči a zájemci o zaměstnání. Pro oslovení cílových skupin chce žadatel využít nejrůznější komunikační nástroje. Pro zapojení se uchazeče do projektu je však předpokládána jeho intenzivní práce s PC - zaregistrování se do databáze pro CS, vyplnění údajů na svém profilu, přihlašování se k vypsaným nabídkám vzdělávání praxí, editace a aktualizace údajů v profilu, komunikace s FDV, vkládání relevantních dokumentů do databáze atd. Všechny uvedené činnosti vyžadují jistou erudici. Tento způsob práce se nejeví vzhledem k vybraným CS jako vhodně zvolený. Je doporučeno, aby byla přehodnocena forma práce s cílovou skupinou tak, aby byly pro CS skupinu nástroje komunikace  dostupnější, odpovídaly struktuře CS  a motivovaly ji k účasti v projektu. Cílová skupina bude zapojena především do "vzdělávání praxí" a také do individuálního poradenství. Žadatel neprovedl podrobnější průzkum zájmu cílové skupiny před realizací projektu, vychází však z vlastních výzkumů z předchozích projektů. Počítá s rozsáhlou náborovou kampaní, dobře si uvědomuje význam regionálních manažerů v této oblasti, plánuje využití informační linky apod. Pozitivní je možnost variabilního zapojení (časový rozsah) do vzdělávání praxí, kdy žadatel počítá se třemi úrovněmi, a to 160, 320 a 480 hodin. Na aktivitu vzdělávání praxí je dobře navázána aktivita individuálního poradenství před realizací praxí a po jejich absolvování (Aktivity podporující individuální rozvoj a přístup k cílové skupině). </t>
  </si>
  <si>
    <t>Žadatel identifikoval 5 základních rizik projektu, u kterých uvádí způsoby jejich předcházení. Míru významnosti rizik a pravděpodobnost jejich výskytu žadatel doplnil. Mezi hlavní rizika vztahující se k projektu patří i riziko nevhodně zvolených nástrojů komunikace s cílovými skupinami, které může snižovat motivaci CS zapojit se do projektu, a kterému by měl žadatel věnovat zvýšenou pozornost. Žadatel doplnil bližší informace k pozici mentora. Žadatel má sestaven dostatečně široký realizační tým projektu, dobře popsal zapojení jednotlivých členů realizačního týmu, jsou zastoupeny také pozice v jednotlivých regionech (krajích).  Avšak právě s ohledem na výkon projektových aktivit v jednotlivých regionech se nezabývá dostatečně koordinací činností v jednotlivých krajích, nevěnuje dostatečnou pozornost součinnosti pozic z "centra" a pozic regionálních manažerů. To je velmi důležité také proto, že regionální manažeři navíc budou působit v projektu pouze na částečné úvazky.  Naopak výhodou realizace jsou zkušenosti žadatele s realizací obdobných projektů na daném území, včetně využití personálu. Pozice pro realizaci projektu postrádají podrobnější a konkretizovaný popis pracovních náplní a kompetencí.</t>
  </si>
  <si>
    <t>Rozpočet odpovídá výstupům i délce realizace projektu a je srozumitelný. Doplňující informace žadatele  přispěly k objasnění položek rozpočtu. Položky rozpočtu je možné přiřadit k aktivitám. Některé položky rozpočtu však nejsou hodnoceny jako nezbytné a efektivní pro realizaci projektu. Návrhy na krácení těchto položek vč. zdůvodnění jsou uvedeny v příloze č. 1 - Krácení rozpočtu. V důsledku navrženého krácení přímých nákladů budou odpovídajícím způsobem kráceny i náklady na vybavení (dle počtu úvazků odpovídající úvazkům po krácení, tj. notebooky, mobilní telefony, kancelářský balík, ostatní drobný kancelářský software) a nepřímé náklady projektu.
HK požaduje krácení dle přílohy č. 1 - Krácení projektu.</t>
  </si>
  <si>
    <r>
      <t xml:space="preserve">Projekt  je zaměřen na zlepšování podmínek cílové skupiny při návratu na trh práce, především prostřednictvím realizace aktivity vzdělávání praxí, tedy řízené praxe u zaměstnavatelů. Cíle projektu jsou v zásadě v souladu s danou výzvou a potřebnost projektu žadatel dokládá v doložených analýzách a vychází i z vlastních hodnocení provedených v předchozích realizovaných projektech. Hlavní klíčová aktivita zaměřená na vzdělávání praxí je dominantní aktivitou projektu a je doplněna aktivitou zaměřenou na individuální poradenství CS a dalšími, spíše podpůrnými aktivitami.  Cílová skupina je zvolena široce, jedná se o uchazeče a zájemce o zaměstnání, osoby vracející se na trh práce po mateřské a rodičovské dovolené, osoby s kumulací hendikepů, především osoby ve věku nad 50 let a s nízkou kvalifikací. Harmonogram je nastaven reálně. Rozpočet je lehce nadhodnocen a je navrženo jeho krácení. 
</t>
    </r>
    <r>
      <rPr>
        <b/>
        <sz val="11"/>
        <color theme="1"/>
        <rFont val="Calibri"/>
        <family val="2"/>
        <charset val="238"/>
        <scheme val="minor"/>
      </rPr>
      <t>HK projekt schvaluje za těchto podmínek dopracování</t>
    </r>
    <r>
      <rPr>
        <sz val="11"/>
        <color theme="1"/>
        <rFont val="Calibri"/>
        <family val="2"/>
        <charset val="238"/>
        <scheme val="minor"/>
      </rPr>
      <t>:
- sjednotit a doplnit dílčí/specifické cíle - zejména doplní konkrétní vyjádření měřitelnosti a termínovanosti dílčích cílů (uvést konkrétní hodnoty).  Zároveň upřesní dílčí cíle tak, aby nebyly zaměněny s aktivitami projektu a uvede vazbu těchto dílčích cílů na aktivity a výstupy projektu.
- realizovat případové studie na vzorku min. 5% z cílové hodnoty indikátoru 62600. Dále požaduje v případových studiích zohlednit výběr krajů a upřesnit regionální porovnávání.
- podrobněji specifikovat průběh evaluace nejen z hlediska užitých metod, ale i práce s CS. Žadatel musí dále specifikovat, jak bude dohledatelné a měřitelné ověřování nových a upravovaných šablon, které budou tvořit výstupy tohoto projektu.
- krátit rozpočet projektu dle přílohy č. 1 - Krácení projektu.</t>
    </r>
  </si>
  <si>
    <r>
      <t>Žadatel definuje hlavní, globální cíl projektu. V rámci popisu žadatel dále uvádí dílčí cíle, ty však nejsou jasně měřitelné a kvantifikovatelné a termínované. Některé obecné informace se v žádosti i v přílohách opakují.  Cíle jsou  vzájemně částečně provázané, postrádají vyšší procento konkrétnosti. Klíčové aktivity projektu jsou nastaveny v minimálním rozsahu, počtu 4 aktivit. Ani v přílohách projektové žádosti však nespecifikují a nekonkretizují některé minimální a zásadní  informace pro realizaci. Obsah klíčových aktivit se zdá pro cílové skupiny i s ohledem na výsledky již realizovaných projektů jako adekvátně zvolený, pro komplexnost směřující k odstranění problému CS by mělo být uvažováno i o návaznosti směřující k získání trvalého zaměstnání cílových skupin, což není v aktivitách projektu promítnuto. Komplexnějšímu dosažení obecného cíle projektu však brání úzké zaměření konkrétních klíčových aktivit. Žadatel má dostatečné zkušenosti s realizací aktivit, které tento projekt připravil pro cílovou skupinu, především organizací praxí ve firmách. Žadatel se zabývá také oblastí rizik realizace projektu, uvádí především rizika v oblasti cílové skupiny, méně se zabývá riziky personálními (uvádí pouze "zahlcení realizačního týmu"), organizačními apod. Zabývá se také eleminací rizik, uvádí některá opatření, naopak se nezabývá uvedením míry pravděpodobnosti rizik a váhou jejich dopadu. I přes doložené doplnění nebyly dílčí cíle specifikovány konkrétní hodnotou. Specifické cíle uvedené v doplnění a dílčí cíle uvedené v žádosti nejso</t>
    </r>
    <r>
      <rPr>
        <sz val="11"/>
        <color theme="1"/>
        <rFont val="Calibri"/>
        <family val="2"/>
        <charset val="238"/>
        <scheme val="minor"/>
      </rPr>
      <t>u v souladu. HK požaduje sjednotit a doplnit dílčí/specifické cíle - zejména doplní konkrétní vyjádření měřitelnosti a termínovanosti dílčích cílů (uvést konkrétní hodnoty).</t>
    </r>
    <r>
      <rPr>
        <sz val="11"/>
        <rFont val="Calibri"/>
        <family val="2"/>
        <charset val="238"/>
        <scheme val="minor"/>
      </rPr>
      <t xml:space="preserve">  </t>
    </r>
    <r>
      <rPr>
        <sz val="11"/>
        <color theme="1"/>
        <rFont val="Calibri"/>
        <family val="2"/>
        <charset val="238"/>
        <scheme val="minor"/>
      </rPr>
      <t>Zároveň upřesní dílčí cíle tak, aby nebyly zaměněny s aktivitami projektu a uvede vazbu těchto dílčích cílů na aktivity a výstupy projektu.</t>
    </r>
  </si>
  <si>
    <r>
      <t>Žadatel uvádí, že v průběhu realizace vzdělávání praxí bude poskytovatel a účastník vzdělávání praxí vyplňovat vstupní a závěrečný evaluační dotazník, který má sloužit k získání zpětné vazby od účastníků projektu a k monitoringu kvality poskytovaných vzdělávacích aktivit v praxi. V rámci realizace KA  Evaluace žadatel plánuje provádět procesní evaluaci (hodnocení průběhu projektu), dopadovou evaluaci (zhodnocení výsledků projektu s ohledem na vytyčené cíle), realizovat 8 případových studií (po dobu minimálně 18 měsíců od ukončení vzdělávání praxí)  a využít kvantitativních a kvalitativních výzkumných metod (výzkumný design). Navržené způsoby ověření však představují spíše hodnocení výstupů aktivit, jejich monitoring, než ověření samotných cílů projektu (nejsou uvedeny přesnější nástroje, kterými by bylo hodnoceno zvýšení uplatnitelnosti CS na trhu práce, aktivizace CS). Případové studie by měly být realizovány ve větším počtu - vzhledem k celkovému počtu účastníků (2000) a počtu účastníků, kteří získají kvalifikaci (1700) jde o výrazný nepoměr (8 případových studií). V rá</t>
    </r>
    <r>
      <rPr>
        <sz val="11"/>
        <color theme="1"/>
        <rFont val="Calibri"/>
        <family val="2"/>
        <charset val="238"/>
        <scheme val="minor"/>
      </rPr>
      <t>mci doplnění žádosti bylo specifikováno e-learningové vzdělávání. 
HK požaduje realizovat případové studie na vzorku min. 5% z cílové hodnoty indikátoru 62600. Dále požaduje v případových studiích zohlednit výběr krajů a upřesnit regionální porovnávání.</t>
    </r>
  </si>
  <si>
    <r>
      <t xml:space="preserve">Projekt obsahuje 4 klíčové aktivity, které na sebe navazují, je popsána jejich vazba na rozpočet, realizační tým a jsou definovány i výstupy těchto aktivit. Časová dotace jednotlivých aktivit je považována za optimálně nastavenou, stejně tak je považována za vhodně nastavenou celková délka projektu. Na přímou práci s cílovou skupinou jsou vázány klíčové aktivity č. 1 a 2. Popis klíčové aktivity 1 je považován po doplnění informací žadatelem za dostatečný. Aktivita bude vyhodnocována, na praxe navazuje aktivita individuálního poradenství, počítá se s poradenstvím jak před nástupem na praxe, tak po jeho ukončení. Není dostatečně obsahově nastaven popis spolupráce v rámci evaluace a zpětné vazby pro využití  v průběhu  realizace projektu. Šablony v Národním katalogu stáží mají identifikaci z projektové realizace FDV včetně partnerů, další šablony jsou do databáze </t>
    </r>
    <r>
      <rPr>
        <sz val="11"/>
        <color theme="1"/>
        <rFont val="Calibri"/>
        <family val="2"/>
        <charset val="238"/>
        <scheme val="minor"/>
      </rPr>
      <t>vkládány bez dotační podpory na národní úrovni. V rámci KA 4 byly nedostačující/chybějící informace doplněny. 
HK požaduje podrobněji specifikovat průběh evaluace nejen z hlediska užitých metod, ale i práce s CS. Žadatel musí dále specifikovat, jak bude dohledatelné a měřitelné ověřování nových a upravovaných šablon, které budou tvořit výstupy tohoto projektu.</t>
    </r>
  </si>
  <si>
    <r>
      <t xml:space="preserve">Projekt se zaměřuje na zvýšení zaměstnatelnosti cílových skupin (osoby s kumulací hendikepů - osoby s nízkou kvalifikací a osoby ve věku 50 a více let; osoby vstupující na trh práce po návratu z MD/RD; uchazeči a zájemci o zaměstnání) a zlepšení jejich uplatnitelnosti na trhu práce. Problematika je podložena realizací obsahově velice podobných a zaměřených projektů žadatele. Příčiny problémů jsou jasně analyzovány a doloženy statisticky i v problematice obsahové, a to odbornými studiemi a články. Žadatel při přípravě projektu vycházel ze strategických dokumentů EU a MPSV. Žadatel dokládá analýzu potřebnosti projektu, ve které se zaměřuje na interpretaci dat z oblasti nezaměstnanosti u cílových skupin, které chce zapojit do projektu. Jsou zmapovány potřeby cílové skupiny jako celku, doloženy výstupy dotazníkových šetření z odborných studií. Potenciál uplatnění se na trhu práce pro jednotlivé podskupiny cílové skupiny jako celku je popsán jako potřebný, se specifikací užšího zaměření na osoby s nižším vzděláním. Žadatel zároveň uvádí, že z dopadové evaluace projektu Stáže ve firmách - vzdělávání v praxi vyplynulo, že více než 2/3 oslovených stážistů bylo do půl roku od ukončení stáže zaměstnáno, nejčastěji na plný pracovní úvazek, což dokládá poměrně vysokou účinnost zvolených postupů a poskytuje argument podporující potřebnost realizace projektu. Cílové skupiny jsou vzhledem k analyzovanému problému vybrány vhodně, je uveden popis jednotlivých CS, struktura CS i jejich kvantifikace. </t>
    </r>
    <r>
      <rPr>
        <sz val="11"/>
        <color theme="1"/>
        <rFont val="Calibri"/>
        <family val="2"/>
        <charset val="238"/>
        <scheme val="minor"/>
      </rPr>
      <t>Potřebu získání odborné praxe v reálném firemním prostředí žadatel obecně dobře odůvodňuje, není však zcela zřejmé, že primárně toto zaměření je nejvhodnějším nástrojem pro řešení situaci právě osob nízkokvalifikovaných a osob nad 50 let věku. Pro tuto část cílové skupiny je často důležitější získání nové kvalifikace a konkrétní podpora při získání zaměstnávání a udržení se na trhu práce. Chybí komplexnější řešení problému cílové skupiny.</t>
    </r>
  </si>
  <si>
    <t>Název projektu:</t>
  </si>
  <si>
    <t>Vzdělávání praxí pro zvýšení zaměstnatelnosti</t>
  </si>
  <si>
    <t>Příloha č. 1 - Krácení rozpočtu</t>
  </si>
  <si>
    <t>Název žadatele:</t>
  </si>
  <si>
    <t>Fond dalšího vzdělávání</t>
  </si>
  <si>
    <t xml:space="preserve">Registrační číslo projektu: </t>
  </si>
  <si>
    <t>CZ.03.1.48/0.0/0.0/15_123/0002761</t>
  </si>
  <si>
    <t xml:space="preserve">Položka </t>
  </si>
  <si>
    <t>Popis</t>
  </si>
  <si>
    <t>Krácení</t>
  </si>
  <si>
    <t xml:space="preserve">Zůstatek na položce </t>
  </si>
  <si>
    <t>Odůvodnění</t>
  </si>
  <si>
    <t>1.1.1.1.03</t>
  </si>
  <si>
    <t>Specialista přímé podpory CS 1</t>
  </si>
  <si>
    <t>Náplň pracovní pozice spadá do nepřímých nákladů.</t>
  </si>
  <si>
    <t>1.1.1.1.04</t>
  </si>
  <si>
    <t>Specialista přímé podpory CS 2</t>
  </si>
  <si>
    <t>1.1.1.1.05</t>
  </si>
  <si>
    <t xml:space="preserve">Procesní specialista </t>
  </si>
  <si>
    <t>Částečná duplicita s odborným garantem dalšího vzdělávání a konzultantem schvalování seniorem. Úvazek v rozsahu 1,0 není vzhledem k popisu činností a dalším pozicím v projektu opodstatněný. Krácení o 50 %.</t>
  </si>
  <si>
    <t>1.1.1.1.06</t>
  </si>
  <si>
    <t>Metodik</t>
  </si>
  <si>
    <t>Zpracování metodik a manuálů - budou použity metodiky z předchozího projektu; podílení se na úpravě Smlouvy o zajištění vzdělávání -  náleží do prac. činnosti 1.1.1.1.48 Právní podpora; dílčí duplicita s odborným garantem dalšího vzdělávání. Krácení o 50%.</t>
  </si>
  <si>
    <t>1.1.1.1.07</t>
  </si>
  <si>
    <t>Odborný garant dalšího vzdělávání</t>
  </si>
  <si>
    <t>Částečná duplicita s metodikem, konzultantem schválování - seniorem a konzultantem - kontrolorem. Krácení o 50 %.</t>
  </si>
  <si>
    <t xml:space="preserve">1.1.1.1.08 </t>
  </si>
  <si>
    <t>Konzultant schvalování - senior 1</t>
  </si>
  <si>
    <t>Částečná duplicita s odborným garantem dalšího vzdělávání. Úvazek v rozsahu 1,0 není vzhledem k popisu činností a dalším pozicím v projektu opodstatněný. Krácení o 50 %.</t>
  </si>
  <si>
    <t>1.1.1.1.09</t>
  </si>
  <si>
    <t>Konzultant schvalování - senior 2</t>
  </si>
  <si>
    <t>1.1.1.1.40</t>
  </si>
  <si>
    <t>Specialista popularizačních aktivit pro CS - senior</t>
  </si>
  <si>
    <t>Úvazek v rozsahu 1,0 není vzhledem k popisu činností a dalším pozicím v projektu opodstatněný. Úvazek 1,0 není tedy vzhledem k rozsahu činností považován za adekvátní. HK požaduje krácení o 50 %.</t>
  </si>
  <si>
    <t>1.1.1.1.41</t>
  </si>
  <si>
    <t>Specialista popularizačních aktivit pro CS 1</t>
  </si>
  <si>
    <t>1.1.1.1.42</t>
  </si>
  <si>
    <t>Specialista popularizačních aktivit pro CS 2</t>
  </si>
  <si>
    <t>1.1.1.1.45</t>
  </si>
  <si>
    <t>Specialista databáze pro CS 1</t>
  </si>
  <si>
    <t>1.1.1.1.46</t>
  </si>
  <si>
    <t>Specialista databáze pro CS 2</t>
  </si>
  <si>
    <t>1.1.1.1.47</t>
  </si>
  <si>
    <t>IT podpora pro CS</t>
  </si>
  <si>
    <t>1.1.1.1.48</t>
  </si>
  <si>
    <t>Právní podpora pro CS</t>
  </si>
  <si>
    <t>Úvazek v rozsahu 1,0 není vzhledem k popisu činností považován za adekvátní. Některé činnosti spadají do NN. Krácení o 50 %.</t>
  </si>
  <si>
    <t>1.1.1.1.49</t>
  </si>
  <si>
    <t>Odborný asistent</t>
  </si>
  <si>
    <t>Náplň pracovní pozice spadá do nepřímých nákladů. Vzhledem k dostatečnému zajištění aktivit ostatními pracovními pozicemi se navíc nejedná o nezbytnou položku. Krácení v plném rozsahu.</t>
  </si>
  <si>
    <t>1.1.1.1.50</t>
  </si>
  <si>
    <t>Mimořádné odměny</t>
  </si>
  <si>
    <t>Platy požadované žadatelem pro jednotlivé pracovní pozice se pohybují v horních hranicích limitů obvyklých měsíčních mezd a platů pro OPZ. Vzhledem k tomuto není další požadavek na mimořádné odměny požadován za odůvodněný a hospodárný.</t>
  </si>
  <si>
    <t>1.1.1.3.3</t>
  </si>
  <si>
    <t>Konzultant</t>
  </si>
  <si>
    <t>V projektu je dostatek konzultantských pozic vč. konzultantů na DPČ, kteří mají být posilou RT. Krácení pol. v plném rozsahu.</t>
  </si>
  <si>
    <t>1.1.3.2.1.1</t>
  </si>
  <si>
    <t>Kancelářský balík</t>
  </si>
  <si>
    <r>
      <t xml:space="preserve">S ohledem na krácení pozic v realizačním týmu na HPP o 10,5 úvazků. HK požaduje adekvátně krátit množství nakoupeného vybavení pro RT </t>
    </r>
    <r>
      <rPr>
        <sz val="8"/>
        <color indexed="8"/>
        <rFont val="Arial"/>
        <family val="2"/>
        <charset val="238"/>
      </rPr>
      <t xml:space="preserve">(10,5 </t>
    </r>
    <r>
      <rPr>
        <sz val="8"/>
        <rFont val="Arial"/>
        <family val="2"/>
        <charset val="238"/>
      </rPr>
      <t>x 2 420 Kč = 25 410 Kč).</t>
    </r>
  </si>
  <si>
    <t>1.1.3.2.1.4</t>
  </si>
  <si>
    <t>Rozhlasové spoty - tvorba</t>
  </si>
  <si>
    <t>Jedná se o publicitu projektu, která spadá do nepřímých nákladů</t>
  </si>
  <si>
    <t>1.1.3.2.1.5</t>
  </si>
  <si>
    <t>Audiovizuální spoty - tvorba</t>
  </si>
  <si>
    <t>1.1.3.2.2.02</t>
  </si>
  <si>
    <t>LCD monitor</t>
  </si>
  <si>
    <t>Náklad není považován za nezbytný a odůvodněný.</t>
  </si>
  <si>
    <t>1.1.3.2.2.1</t>
  </si>
  <si>
    <t>Notebook/stolní počítač</t>
  </si>
  <si>
    <r>
      <t xml:space="preserve">Vyšší jednotková cena byla žadatelem odůvodněna, odpovídá rámcové smlouvě  předložené žadatelem. S ohledem na krácení pozic v realizačním týmu na HPP o 10,5 úvazků. HK požaduje adekvátně krátit množství nakoupeného zařízení pro RT </t>
    </r>
    <r>
      <rPr>
        <sz val="8"/>
        <color indexed="8"/>
        <rFont val="Arial"/>
        <family val="2"/>
        <charset val="238"/>
      </rPr>
      <t>(</t>
    </r>
    <r>
      <rPr>
        <sz val="8"/>
        <rFont val="Arial"/>
        <family val="2"/>
        <charset val="238"/>
      </rPr>
      <t>10,5 x 16 906,12 Kč = 177 514,26 Kč</t>
    </r>
    <r>
      <rPr>
        <sz val="8"/>
        <color indexed="8"/>
        <rFont val="Arial"/>
        <family val="2"/>
        <charset val="238"/>
      </rPr>
      <t>).</t>
    </r>
  </si>
  <si>
    <t>1.1.3.2.2.4</t>
  </si>
  <si>
    <t>Mobilní telefon</t>
  </si>
  <si>
    <t>S ohledem na krácení pozic v realizačním týmu na HPP o 10,5 úvazků. HK požaduje adekvátně krátit množství nakoupeného zařízení pro RT (10,5 x 2 420 Kč = 25 410 Kč).</t>
  </si>
  <si>
    <t>1.1.3.2.2.03</t>
  </si>
  <si>
    <t>Dokovací stanice</t>
  </si>
  <si>
    <t>1.1.3.2.2.06</t>
  </si>
  <si>
    <t>Tiskárny</t>
  </si>
  <si>
    <t>Snížení ceny dle obvyklých cen zařízení a vybavení pro OPZ (položka tiskárna).</t>
  </si>
  <si>
    <t>1.1.3.2.2.12</t>
  </si>
  <si>
    <t>Ostatní drobná spotřební elektronika a vybavení</t>
  </si>
  <si>
    <t>Neodůvodněný požadavek, patří do NN - krácení v plném rozsahu.</t>
  </si>
  <si>
    <t>1.1.4.1</t>
  </si>
  <si>
    <t>Informační materiály - letáky, brožury</t>
  </si>
  <si>
    <t>1.1.4.4</t>
  </si>
  <si>
    <t>Mediální kampaň</t>
  </si>
  <si>
    <t>1.1.4.5</t>
  </si>
  <si>
    <t>Rozhlasové spoty -  promítání</t>
  </si>
  <si>
    <t>1.1.4.6</t>
  </si>
  <si>
    <t>Audiovizuální spoty - promítání</t>
  </si>
  <si>
    <t>krácení celkem</t>
  </si>
  <si>
    <t>Požadovaná podpora</t>
  </si>
  <si>
    <t xml:space="preserve">Krácená podpora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</si>
</sst>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quot;Kč&quot;"/>
  </numFmts>
  <fonts count="14" x14ac:knownFonts="1">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1"/>
      <name val="Calibri"/>
      <family val="2"/>
      <charset val="238"/>
      <scheme val="minor"/>
    </font>
    <font>
      <b/>
      <sz val="16"/>
      <color rgb="FF000000"/>
      <name val="Calibri"/>
      <family val="2"/>
      <charset val="238"/>
      <scheme val="minor"/>
    </font>
    <font>
      <sz val="16"/>
      <color rgb="FF000000"/>
      <name val="Calibri"/>
      <family val="2"/>
      <charset val="238"/>
      <scheme val="minor"/>
    </font>
    <font>
      <b/>
      <sz val="10"/>
      <name val="Arial"/>
      <family val="2"/>
      <charset val="238"/>
    </font>
    <font>
      <sz val="10"/>
      <name val="Arial"/>
      <family val="2"/>
      <charset val="238"/>
    </font>
    <font>
      <sz val="8"/>
      <name val="Arial"/>
      <family val="2"/>
      <charset val="238"/>
    </font>
    <font>
      <sz val="8"/>
      <color indexed="8"/>
      <name val="Arial"/>
      <family val="2"/>
      <charset val="238"/>
    </font>
    <font>
      <b/>
      <sz val="8"/>
      <color rgb="FFFF0000"/>
      <name val="Arial"/>
      <family val="2"/>
      <charset val="238"/>
    </font>
    <font>
      <b/>
      <sz val="8"/>
      <name val="Arial"/>
      <family val="2"/>
      <charset val="238"/>
    </font>
    <font>
      <b/>
      <sz val="8"/>
      <color indexed="81"/>
      <name val="Tahoma"/>
      <family val="2"/>
      <charset val="238"/>
    </font>
    <font>
      <sz val="8"/>
      <color indexed="81"/>
      <name val="Tahoma"/>
      <family val="2"/>
      <charset val="238"/>
    </font>
  </fonts>
  <fills count="8">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borderId="0" fillId="0" fontId="0" numFmtId="0"/>
  </cellStyleXfs>
  <cellXfs count="85">
    <xf borderId="0" fillId="0" fontId="0" numFmtId="0" xfId="0"/>
    <xf applyAlignment="1" applyBorder="1" applyFill="1" borderId="1" fillId="2" fontId="0" numFmtId="0" xfId="0">
      <alignment wrapText="1"/>
    </xf>
    <xf applyAlignment="1" applyBorder="1" applyNumberFormat="1" borderId="1" fillId="0" fontId="0" numFmtId="0" xfId="0">
      <alignment vertical="top" wrapText="1"/>
    </xf>
    <xf applyAlignment="1" applyBorder="1" borderId="1" fillId="0" fontId="0" numFmtId="0" xfId="0">
      <alignment wrapText="1"/>
    </xf>
    <xf applyAlignment="1" applyBorder="1" applyFill="1" borderId="1" fillId="4" fontId="0" numFmtId="0" xfId="0">
      <alignment wrapText="1"/>
    </xf>
    <xf applyAlignment="1" applyBorder="1" applyFill="1" applyNumberFormat="1" borderId="0" fillId="0" fontId="0" numFmtId="49" xfId="0">
      <alignment wrapText="1"/>
    </xf>
    <xf applyAlignment="1" applyBorder="1" applyFill="1" borderId="0" fillId="0" fontId="0" numFmtId="0" xfId="0">
      <alignment horizontal="center" vertical="center"/>
    </xf>
    <xf applyAlignment="1" applyBorder="1" applyFill="1" applyNumberFormat="1" borderId="0" fillId="0" fontId="0" numFmtId="164" xfId="0">
      <alignment horizontal="center" vertical="center"/>
    </xf>
    <xf applyAlignment="1" applyBorder="1" applyFill="1" applyNumberFormat="1" borderId="0" fillId="0" fontId="0" numFmtId="1" xfId="0">
      <alignment horizontal="center" vertical="center"/>
    </xf>
    <xf applyAlignment="1" borderId="0" fillId="0" fontId="0" numFmtId="0" xfId="0">
      <alignment wrapText="1"/>
    </xf>
    <xf applyAlignment="1" applyBorder="1" borderId="1" fillId="0" fontId="0" numFmtId="0" xfId="0">
      <alignment vertical="top" wrapText="1"/>
    </xf>
    <xf applyAlignment="1" applyBorder="1" applyFill="1" borderId="1" fillId="3" fontId="0" numFmtId="0" xfId="0">
      <alignment vertical="top" wrapText="1"/>
    </xf>
    <xf applyAlignment="1" applyBorder="1" applyFont="1" borderId="5" fillId="0" fontId="3" numFmtId="0" xfId="0">
      <alignment vertical="top" wrapText="1"/>
    </xf>
    <xf applyAlignment="1" applyBorder="1" applyFill="1" applyFont="1" borderId="5" fillId="3" fontId="3" numFmtId="0" xfId="0">
      <alignment vertical="top" wrapText="1"/>
    </xf>
    <xf applyAlignment="1" applyBorder="1" applyFont="1" borderId="1" fillId="0" fontId="3" numFmtId="0" xfId="0">
      <alignment vertical="top" wrapText="1"/>
    </xf>
    <xf applyAlignment="1" applyBorder="1" applyFill="1" applyFont="1" borderId="1" fillId="3" fontId="3" numFmtId="0" xfId="0">
      <alignment vertical="top" wrapText="1"/>
    </xf>
    <xf applyAlignment="1" applyBorder="1" applyFill="1" applyFont="1" borderId="1" fillId="0" fontId="3" numFmtId="0" xfId="0">
      <alignment vertical="top" wrapText="1"/>
    </xf>
    <xf applyBorder="1" applyFont="1" borderId="8" fillId="0" fontId="1" numFmtId="0" xfId="0"/>
    <xf applyAlignment="1" applyBorder="1" applyFont="1" borderId="14" fillId="0" fontId="4" numFmtId="0" xfId="0">
      <alignment vertical="center"/>
    </xf>
    <xf applyAlignment="1" applyBorder="1" applyFont="1" borderId="16" fillId="0" fontId="5" numFmtId="0" xfId="0">
      <alignment vertical="center"/>
    </xf>
    <xf applyBorder="1" applyFill="1" applyFont="1" borderId="1" fillId="5" fontId="6" numFmtId="0" xfId="0"/>
    <xf applyNumberFormat="1" borderId="0" fillId="0" fontId="0" numFmtId="165" xfId="0"/>
    <xf applyAlignment="1" applyNumberFormat="1" borderId="0" fillId="0" fontId="0" numFmtId="49" xfId="0">
      <alignment wrapText="1"/>
    </xf>
    <xf applyBorder="1" applyFill="1" borderId="0" fillId="0" fontId="0" numFmtId="0" xfId="0"/>
    <xf applyBorder="1" applyFill="1" borderId="18" fillId="0" fontId="0" numFmtId="0" xfId="0"/>
    <xf applyFill="1" borderId="0" fillId="0" fontId="0" numFmtId="0" xfId="0"/>
    <xf applyFill="1" applyNumberFormat="1" borderId="0" fillId="0" fontId="0" numFmtId="165" xfId="0"/>
    <xf applyAlignment="1" applyFill="1" applyNumberFormat="1" borderId="0" fillId="0" fontId="0" numFmtId="49" xfId="0">
      <alignment wrapText="1"/>
    </xf>
    <xf applyAlignment="1" applyBorder="1" applyFill="1" applyFont="1" applyNumberFormat="1" borderId="19" fillId="6" fontId="8" numFmtId="49" xfId="0">
      <alignment shrinkToFit="1" wrapText="1"/>
    </xf>
    <xf applyAlignment="1" applyBorder="1" applyFill="1" applyFont="1" borderId="20" fillId="6" fontId="8" numFmtId="0" xfId="0">
      <alignment shrinkToFit="1" wrapText="1"/>
    </xf>
    <xf applyAlignment="1" applyBorder="1" applyFill="1" applyFont="1" applyNumberFormat="1" borderId="20" fillId="6" fontId="8" numFmtId="165" xfId="0">
      <alignment shrinkToFit="1" wrapText="1"/>
    </xf>
    <xf applyAlignment="1" applyBorder="1" applyFill="1" applyFont="1" applyNumberFormat="1" borderId="21" fillId="6" fontId="8" numFmtId="49" xfId="0">
      <alignment shrinkToFit="1" wrapText="1"/>
    </xf>
    <xf applyBorder="1" applyFill="1" applyFont="1" borderId="1" fillId="0" fontId="8" numFmtId="0" xfId="0"/>
    <xf applyAlignment="1" applyBorder="1" applyFont="1" borderId="1" fillId="0" fontId="8" numFmtId="0" xfId="0">
      <alignment shrinkToFit="1" wrapText="1"/>
    </xf>
    <xf applyAlignment="1" applyBorder="1" applyFont="1" applyNumberFormat="1" borderId="1" fillId="0" fontId="8" numFmtId="165" xfId="0">
      <alignment shrinkToFit="1" wrapText="1"/>
    </xf>
    <xf applyAlignment="1" applyBorder="1" applyFont="1" applyNumberFormat="1" borderId="2" fillId="0" fontId="8" numFmtId="165" xfId="0">
      <alignment shrinkToFit="1" wrapText="1"/>
    </xf>
    <xf applyAlignment="1" applyBorder="1" applyFont="1" applyNumberFormat="1" borderId="7" fillId="0" fontId="8" numFmtId="49" xfId="0">
      <alignment shrinkToFit="1" wrapText="1"/>
    </xf>
    <xf applyNumberFormat="1" borderId="0" fillId="0" fontId="0" numFmtId="0" xfId="0"/>
    <xf applyAlignment="1" applyBorder="1" applyFont="1" applyNumberFormat="1" borderId="7" fillId="0" fontId="8" numFmtId="49" xfId="0">
      <alignment shrinkToFit="1" vertical="top" wrapText="1"/>
    </xf>
    <xf applyBorder="1" applyFill="1" applyNumberFormat="1" borderId="0" fillId="0" fontId="0" numFmtId="0" xfId="0"/>
    <xf applyAlignment="1" applyBorder="1" applyFill="1" applyFont="1" borderId="1" fillId="0" fontId="8" numFmtId="0" xfId="0">
      <alignment shrinkToFit="1" wrapText="1"/>
    </xf>
    <xf applyAlignment="1" applyBorder="1" applyFill="1" applyFont="1" applyNumberFormat="1" borderId="1" fillId="0" fontId="8" numFmtId="165" xfId="0">
      <alignment shrinkToFit="1" wrapText="1"/>
    </xf>
    <xf applyAlignment="1" applyBorder="1" applyFill="1" applyFont="1" applyNumberFormat="1" borderId="2" fillId="0" fontId="8" numFmtId="165" xfId="0">
      <alignment shrinkToFit="1" wrapText="1"/>
    </xf>
    <xf applyAlignment="1" applyBorder="1" applyFill="1" applyFont="1" applyNumberFormat="1" borderId="7" fillId="0" fontId="8" numFmtId="49" xfId="0">
      <alignment shrinkToFit="1" wrapText="1"/>
    </xf>
    <xf applyAlignment="1" applyBorder="1" applyFill="1" applyFont="1" borderId="1" fillId="0" fontId="8" numFmtId="0" xfId="0">
      <alignment wrapText="1"/>
    </xf>
    <xf applyBorder="1" applyFill="1" applyFont="1" applyNumberFormat="1" borderId="1" fillId="6" fontId="10" numFmtId="165" xfId="0"/>
    <xf applyBorder="1" applyFill="1" applyFont="1" applyNumberFormat="1" borderId="1" fillId="7" fontId="8" numFmtId="165" xfId="0"/>
    <xf applyAlignment="1" applyBorder="1" applyFill="1" applyFont="1" applyNumberFormat="1" borderId="7" fillId="7" fontId="11" numFmtId="49" xfId="0">
      <alignment wrapText="1"/>
    </xf>
    <xf applyBorder="1" applyFont="1" applyNumberFormat="1" borderId="1" fillId="0" fontId="10" numFmtId="165" xfId="0"/>
    <xf applyBorder="1" applyFont="1" applyNumberFormat="1" borderId="1" fillId="0" fontId="8" numFmtId="165" xfId="0"/>
    <xf applyAlignment="1" applyBorder="1" applyFont="1" applyNumberFormat="1" borderId="7" fillId="0" fontId="8" numFmtId="49" xfId="0">
      <alignment wrapText="1"/>
    </xf>
    <xf applyBorder="1" applyFont="1" applyNumberFormat="1" borderId="9" fillId="0" fontId="10" numFmtId="165" xfId="0"/>
    <xf applyBorder="1" applyFont="1" applyNumberFormat="1" borderId="9" fillId="0" fontId="8" numFmtId="165" xfId="0"/>
    <xf applyAlignment="1" applyBorder="1" applyFont="1" applyNumberFormat="1" borderId="10" fillId="0" fontId="8" numFmtId="49" xfId="0">
      <alignment wrapText="1"/>
    </xf>
    <xf applyAlignment="1" applyBorder="1" applyFont="1" borderId="17" fillId="0" fontId="5" numFmtId="0" xfId="0">
      <alignment vertical="center"/>
    </xf>
    <xf applyAlignment="1" applyBorder="1" borderId="15" fillId="0" fontId="0" numFmtId="0" xfId="0">
      <alignment vertical="center"/>
    </xf>
    <xf applyAlignment="1" applyBorder="1" applyFont="1" borderId="11" fillId="0" fontId="1" numFmtId="0" xfId="0">
      <alignment wrapText="1"/>
    </xf>
    <xf applyAlignment="1" applyBorder="1" applyFont="1" borderId="12" fillId="0" fontId="1" numFmtId="0" xfId="0">
      <alignment wrapText="1"/>
    </xf>
    <xf applyAlignment="1" applyBorder="1" applyFont="1" borderId="13" fillId="0" fontId="1" numFmtId="0" xfId="0">
      <alignment wrapText="1"/>
    </xf>
    <xf applyAlignment="1" applyBorder="1" borderId="6" fillId="0" fontId="0" numFmtId="0" xfId="0"/>
    <xf applyAlignment="1" applyBorder="1" borderId="1" fillId="0" fontId="0" numFmtId="0" xfId="0"/>
    <xf applyAlignment="1" applyBorder="1" borderId="7" fillId="0" fontId="0" numFmtId="0" xfId="0"/>
    <xf applyAlignment="1" applyBorder="1" applyFont="1" applyNumberFormat="1" borderId="9" fillId="0" fontId="1" numFmtId="14" xfId="0">
      <alignment horizontal="left"/>
    </xf>
    <xf applyAlignment="1" applyBorder="1" applyFont="1" borderId="10" fillId="0" fontId="1" numFmtId="0" xfId="0"/>
    <xf applyAlignment="1" applyBorder="1" applyFont="1" borderId="17" fillId="0" fontId="4" numFmtId="0" xfId="0">
      <alignment vertical="center"/>
    </xf>
    <xf applyAlignment="1" applyBorder="1" applyFont="1" borderId="2" fillId="0" fontId="2" numFmtId="0" xfId="0">
      <alignment horizontal="center" vertical="center" wrapText="1"/>
    </xf>
    <xf applyAlignment="1" applyBorder="1" applyFont="1" borderId="3" fillId="0" fontId="2" numFmtId="0" xfId="0">
      <alignment horizontal="center" vertical="center" wrapText="1"/>
    </xf>
    <xf applyAlignment="1" applyBorder="1" applyFont="1" borderId="4" fillId="0" fontId="2" numFmtId="0" xfId="0">
      <alignment horizontal="center" vertical="center" wrapText="1"/>
    </xf>
    <xf applyAlignment="1" applyBorder="1" applyFill="1" borderId="0" fillId="0" fontId="0" numFmtId="0" xfId="0">
      <alignment horizontal="center" vertical="center"/>
    </xf>
    <xf applyAlignment="1" applyBorder="1" applyFill="1" applyNumberFormat="1" borderId="0" fillId="0" fontId="0" numFmtId="49" xfId="0">
      <alignment horizontal="center" vertical="center" wrapText="1"/>
    </xf>
    <xf applyAlignment="1" applyBorder="1" borderId="1" fillId="0" fontId="0" numFmtId="0" xfId="0">
      <alignment vertical="top" wrapText="1"/>
    </xf>
    <xf applyAlignment="1" applyBorder="1" applyFill="1" borderId="1" fillId="4" fontId="0" numFmtId="0" xfId="0">
      <alignment vertical="top" wrapText="1"/>
    </xf>
    <xf applyAlignment="1" applyBorder="1" applyFill="1" borderId="1" fillId="3" fontId="0" numFmtId="0" xfId="0">
      <alignment vertical="top" wrapText="1"/>
    </xf>
    <xf applyAlignment="1" applyBorder="1" applyFont="1" applyNumberFormat="1" borderId="8" fillId="0" fontId="8" numFmtId="49" xfId="0">
      <alignment horizontal="left"/>
    </xf>
    <xf applyAlignment="1" applyBorder="1" applyFont="1" applyNumberFormat="1" borderId="9" fillId="0" fontId="8" numFmtId="49" xfId="0">
      <alignment horizontal="left"/>
    </xf>
    <xf applyAlignment="1" applyBorder="1" applyFill="1" borderId="1" fillId="5" fontId="0" numFmtId="0" xfId="0">
      <alignment horizontal="left" wrapText="1"/>
    </xf>
    <xf applyAlignment="1" applyBorder="1" applyFill="1" borderId="1" fillId="5" fontId="0" numFmtId="0" xfId="0">
      <alignment horizontal="left"/>
    </xf>
    <xf applyAlignment="1" applyFont="1" applyNumberFormat="1" borderId="0" fillId="0" fontId="6" numFmtId="49" xfId="0">
      <alignment horizontal="right" vertical="top" wrapText="1"/>
    </xf>
    <xf applyAlignment="1" borderId="0" fillId="0" fontId="0" numFmtId="0" xfId="0">
      <alignment horizontal="right" vertical="top"/>
    </xf>
    <xf applyAlignment="1" applyBorder="1" applyFill="1" applyFont="1" borderId="2" fillId="5" fontId="7" numFmtId="0" xfId="0">
      <alignment horizontal="left" shrinkToFit="1" wrapText="1"/>
    </xf>
    <xf applyAlignment="1" applyBorder="1" borderId="4" fillId="0" fontId="0" numFmtId="0" xfId="0">
      <alignment shrinkToFit="1"/>
    </xf>
    <xf applyAlignment="1" applyBorder="1" applyFill="1" applyFont="1" applyNumberFormat="1" borderId="6" fillId="6" fontId="8" numFmtId="49" xfId="0">
      <alignment horizontal="left"/>
    </xf>
    <xf applyAlignment="1" applyBorder="1" applyFill="1" applyFont="1" applyNumberFormat="1" borderId="1" fillId="6" fontId="8" numFmtId="49" xfId="0">
      <alignment horizontal="left"/>
    </xf>
    <xf applyAlignment="1" applyBorder="1" applyFill="1" applyFont="1" applyNumberFormat="1" borderId="6" fillId="0" fontId="8" numFmtId="49" xfId="0">
      <alignment horizontal="left"/>
    </xf>
    <xf applyAlignment="1" applyBorder="1" applyFill="1" applyFont="1" applyNumberFormat="1" borderId="1" fillId="0" fontId="8" numFmtId="49" xfId="0">
      <alignment horizontal="left"/>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 Id="rId7"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K28"/>
  <sheetViews>
    <sheetView tabSelected="1" workbookViewId="0" zoomScaleNormal="100">
      <selection activeCell="C42" sqref="C42"/>
    </sheetView>
  </sheetViews>
  <sheetFormatPr defaultRowHeight="15" x14ac:dyDescent="0.25"/>
  <cols>
    <col min="1" max="1" customWidth="true" style="9" width="14.140625" collapsed="false"/>
    <col min="2" max="2" customWidth="true" style="9" width="20.0" collapsed="false"/>
    <col min="3" max="3" customWidth="true" style="9" width="17.85546875" collapsed="false"/>
    <col min="4" max="4" customWidth="true" style="9" width="16.140625" collapsed="false"/>
    <col min="5" max="5" customWidth="true" style="9" width="92.42578125" collapsed="false"/>
  </cols>
  <sheetData>
    <row customHeight="1" ht="35.25" r="1" spans="1:11" x14ac:dyDescent="0.25">
      <c r="A1" s="65" t="s">
        <v>43</v>
      </c>
      <c r="B1" s="66"/>
      <c r="C1" s="66"/>
      <c r="D1" s="66"/>
      <c r="E1" s="67"/>
    </row>
    <row ht="30" r="2" spans="1:11" x14ac:dyDescent="0.25">
      <c r="A2" s="4" t="s">
        <v>19</v>
      </c>
      <c r="B2" s="4" t="s">
        <v>20</v>
      </c>
      <c r="C2" s="4" t="s">
        <v>0</v>
      </c>
      <c r="D2" s="4" t="s">
        <v>4</v>
      </c>
      <c r="E2" s="4" t="s">
        <v>16</v>
      </c>
      <c r="G2" s="5"/>
      <c r="H2" s="6"/>
      <c r="I2" s="6"/>
      <c r="J2" s="6"/>
      <c r="K2" s="6"/>
    </row>
    <row customHeight="1" ht="323.25" r="3" spans="1:11" x14ac:dyDescent="0.25">
      <c r="A3" s="10" t="s">
        <v>21</v>
      </c>
      <c r="B3" s="10" t="s">
        <v>22</v>
      </c>
      <c r="C3" s="2" t="s">
        <v>1</v>
      </c>
      <c r="D3" s="11" t="s">
        <v>33</v>
      </c>
      <c r="E3" s="12" t="s">
        <v>55</v>
      </c>
      <c r="G3" s="6"/>
      <c r="H3" s="6"/>
      <c r="I3" s="6"/>
      <c r="J3" s="6"/>
      <c r="K3" s="6"/>
    </row>
    <row customHeight="1" ht="313.5" r="4" spans="1:11" x14ac:dyDescent="0.25">
      <c r="A4" s="70" t="s">
        <v>23</v>
      </c>
      <c r="B4" s="10" t="s">
        <v>24</v>
      </c>
      <c r="C4" s="10" t="s">
        <v>2</v>
      </c>
      <c r="D4" s="11" t="s">
        <v>34</v>
      </c>
      <c r="E4" s="13" t="s">
        <v>52</v>
      </c>
      <c r="G4" s="6"/>
      <c r="H4" s="6"/>
      <c r="I4" s="6"/>
      <c r="J4" s="6"/>
      <c r="K4" s="6"/>
    </row>
    <row customHeight="1" ht="228.75" r="5" spans="1:11" x14ac:dyDescent="0.25">
      <c r="A5" s="70"/>
      <c r="B5" s="10" t="s">
        <v>25</v>
      </c>
      <c r="C5" s="10" t="s">
        <v>3</v>
      </c>
      <c r="D5" s="11" t="s">
        <v>34</v>
      </c>
      <c r="E5" s="14" t="s">
        <v>53</v>
      </c>
      <c r="G5" s="6"/>
      <c r="H5" s="6"/>
      <c r="I5" s="6"/>
      <c r="J5" s="6"/>
      <c r="K5" s="6"/>
    </row>
    <row customHeight="1" ht="126" r="6" spans="1:11" x14ac:dyDescent="0.25">
      <c r="A6" s="70" t="s">
        <v>26</v>
      </c>
      <c r="B6" s="10" t="s">
        <v>27</v>
      </c>
      <c r="C6" s="10" t="s">
        <v>7</v>
      </c>
      <c r="D6" s="11" t="s">
        <v>34</v>
      </c>
      <c r="E6" s="15" t="s">
        <v>50</v>
      </c>
      <c r="G6" s="6"/>
      <c r="H6" s="6"/>
      <c r="I6" s="6"/>
      <c r="J6" s="6"/>
      <c r="K6" s="6"/>
    </row>
    <row customHeight="1" ht="94.5" r="7" spans="1:11" x14ac:dyDescent="0.25">
      <c r="A7" s="70"/>
      <c r="B7" s="10" t="s">
        <v>28</v>
      </c>
      <c r="C7" s="10" t="s">
        <v>8</v>
      </c>
      <c r="D7" s="11" t="s">
        <v>33</v>
      </c>
      <c r="E7" s="16" t="s">
        <v>46</v>
      </c>
      <c r="G7" s="6"/>
      <c r="H7" s="6"/>
      <c r="I7" s="6"/>
      <c r="J7" s="6"/>
      <c r="K7" s="6"/>
    </row>
    <row customHeight="1" ht="273.75" r="8" spans="1:11" x14ac:dyDescent="0.25">
      <c r="A8" s="70" t="s">
        <v>29</v>
      </c>
      <c r="B8" s="10" t="s">
        <v>36</v>
      </c>
      <c r="C8" s="10" t="s">
        <v>9</v>
      </c>
      <c r="D8" s="11" t="s">
        <v>33</v>
      </c>
      <c r="E8" s="15" t="s">
        <v>48</v>
      </c>
      <c r="G8" s="6"/>
      <c r="H8" s="6"/>
      <c r="I8" s="6"/>
      <c r="J8" s="6"/>
      <c r="K8" s="6"/>
    </row>
    <row customHeight="1" ht="205.5" r="9" spans="1:11" x14ac:dyDescent="0.25">
      <c r="A9" s="70"/>
      <c r="B9" s="10" t="s">
        <v>37</v>
      </c>
      <c r="C9" s="10" t="s">
        <v>10</v>
      </c>
      <c r="D9" s="11" t="s">
        <v>34</v>
      </c>
      <c r="E9" s="16" t="s">
        <v>54</v>
      </c>
      <c r="G9" s="6"/>
      <c r="H9" s="6"/>
      <c r="I9" s="6"/>
      <c r="J9" s="6"/>
      <c r="K9" s="6"/>
    </row>
    <row customHeight="1" ht="210" r="10" spans="1:11" x14ac:dyDescent="0.25">
      <c r="A10" s="70"/>
      <c r="B10" s="10" t="s">
        <v>30</v>
      </c>
      <c r="C10" s="10" t="s">
        <v>32</v>
      </c>
      <c r="D10" s="11" t="s">
        <v>33</v>
      </c>
      <c r="E10" s="15" t="s">
        <v>49</v>
      </c>
      <c r="G10" s="6"/>
      <c r="H10" s="6"/>
      <c r="I10" s="6"/>
      <c r="J10" s="6"/>
      <c r="K10" s="6"/>
    </row>
    <row customHeight="1" ht="147" r="11" spans="1:11" x14ac:dyDescent="0.25">
      <c r="A11" s="70"/>
      <c r="B11" s="10" t="s">
        <v>31</v>
      </c>
      <c r="C11" s="10" t="s">
        <v>11</v>
      </c>
      <c r="D11" s="11" t="s">
        <v>5</v>
      </c>
      <c r="E11" s="16" t="s">
        <v>47</v>
      </c>
      <c r="G11" s="6"/>
      <c r="H11" s="6"/>
      <c r="I11" s="6"/>
      <c r="J11" s="6"/>
      <c r="K11" s="6"/>
    </row>
    <row r="12" spans="1:11" x14ac:dyDescent="0.25">
      <c r="A12" s="71"/>
      <c r="B12" s="71"/>
      <c r="C12" s="71"/>
      <c r="D12" s="71"/>
      <c r="E12" s="71"/>
      <c r="G12" s="68"/>
      <c r="H12" s="68"/>
      <c r="I12" s="68"/>
      <c r="J12" s="68"/>
      <c r="K12" s="68"/>
    </row>
    <row customHeight="1" ht="248.25" r="13" spans="1:11" x14ac:dyDescent="0.25">
      <c r="A13" s="72" t="s">
        <v>51</v>
      </c>
      <c r="B13" s="72"/>
      <c r="C13" s="72"/>
      <c r="D13" s="72"/>
      <c r="E13" s="72"/>
      <c r="G13" s="6"/>
      <c r="H13" s="6"/>
      <c r="I13" s="6"/>
      <c r="J13" s="6"/>
      <c r="K13" s="6"/>
    </row>
    <row hidden="1" ht="45" r="14" spans="1:11" x14ac:dyDescent="0.25">
      <c r="A14" s="1" t="s">
        <v>17</v>
      </c>
      <c r="B14" s="3">
        <f>COUNTIF(D3:D9,"Neschváleno")+COUNTIF(D11,"Nevyhovuje")</f>
        <v>0</v>
      </c>
      <c r="G14" s="6"/>
      <c r="H14" s="6"/>
      <c r="I14" s="6"/>
      <c r="J14" s="6"/>
      <c r="K14" s="6"/>
    </row>
    <row customHeight="1" ht="77.25" r="15" spans="1:11" x14ac:dyDescent="0.25">
      <c r="A15" s="4" t="s">
        <v>18</v>
      </c>
      <c r="B15" s="3" t="str">
        <f>IF(OR(ISBLANK(D3),ISBLANK(D4),ISBLANK(D5),ISBLANK(D6),ISBLANK(D7),ISBLANK(D8),ISBLANK(D9),ISBLANK(D10),ISBLANK(D11)),"",IF(B14=0,"Žádost splnila podmínky věcného hodnocení","Žádost nesplnila podmínky věcného hodnocení"))</f>
        <v>Žádost splnila podmínky věcného hodnocení</v>
      </c>
      <c r="G15" s="7"/>
      <c r="H15" s="8"/>
      <c r="I15" s="8"/>
      <c r="J15" s="8"/>
      <c r="K15" s="8"/>
    </row>
    <row customHeight="1" ht="36" r="16" spans="1:11" thickBot="1" x14ac:dyDescent="0.3">
      <c r="G16" s="69"/>
      <c r="H16" s="69"/>
      <c r="I16" s="69"/>
      <c r="J16" s="68"/>
      <c r="K16" s="68"/>
    </row>
    <row customHeight="1" ht="30.75" r="17" spans="1:4" x14ac:dyDescent="0.25">
      <c r="A17" s="56" t="s">
        <v>44</v>
      </c>
      <c r="B17" s="57"/>
      <c r="C17" s="57"/>
      <c r="D17" s="58"/>
    </row>
    <row r="18" spans="1:4" x14ac:dyDescent="0.25">
      <c r="A18" s="59"/>
      <c r="B18" s="60"/>
      <c r="C18" s="60"/>
      <c r="D18" s="61"/>
    </row>
    <row ht="15.75" r="19" spans="1:4" thickBot="1" x14ac:dyDescent="0.3">
      <c r="A19" s="17" t="s">
        <v>38</v>
      </c>
      <c r="B19" s="62">
        <v>42502</v>
      </c>
      <c r="C19" s="62"/>
      <c r="D19" s="63"/>
    </row>
    <row ht="15.75" r="20" spans="1:4" thickBot="1" x14ac:dyDescent="0.3"/>
    <row customHeight="1" ht="39.950000000000003" r="21" spans="1:4" thickBot="1" thickTop="1" x14ac:dyDescent="0.3">
      <c r="A21" s="18" t="s">
        <v>39</v>
      </c>
      <c r="B21" s="64" t="s">
        <v>40</v>
      </c>
      <c r="C21" s="55"/>
      <c r="D21" s="18" t="s">
        <v>41</v>
      </c>
    </row>
    <row customHeight="1" ht="39.950000000000003" r="22" spans="1:4" thickBot="1" thickTop="1" x14ac:dyDescent="0.3">
      <c r="A22" s="19" t="s">
        <v>45</v>
      </c>
      <c r="B22" s="54"/>
      <c r="C22" s="55"/>
      <c r="D22" s="19"/>
    </row>
    <row customHeight="1" ht="39.950000000000003" r="23" spans="1:4" thickBot="1" thickTop="1" x14ac:dyDescent="0.3">
      <c r="A23" s="19" t="s">
        <v>45</v>
      </c>
      <c r="B23" s="54"/>
      <c r="C23" s="55"/>
      <c r="D23" s="19"/>
    </row>
    <row customHeight="1" ht="39.950000000000003" r="24" spans="1:4" thickBot="1" thickTop="1" x14ac:dyDescent="0.3">
      <c r="A24" s="19" t="s">
        <v>45</v>
      </c>
      <c r="B24" s="54"/>
      <c r="C24" s="55"/>
      <c r="D24" s="19"/>
    </row>
    <row customHeight="1" ht="39.950000000000003" r="25" spans="1:4" thickBot="1" thickTop="1" x14ac:dyDescent="0.3">
      <c r="A25" s="19" t="s">
        <v>45</v>
      </c>
      <c r="B25" s="54"/>
      <c r="C25" s="55"/>
      <c r="D25" s="19"/>
    </row>
    <row customHeight="1" ht="39.950000000000003" r="26" spans="1:4" thickBot="1" thickTop="1" x14ac:dyDescent="0.3">
      <c r="A26" s="19" t="s">
        <v>45</v>
      </c>
      <c r="B26" s="54"/>
      <c r="C26" s="55"/>
      <c r="D26" s="19"/>
    </row>
    <row customHeight="1" ht="39.950000000000003" r="27" spans="1:4" thickBot="1" thickTop="1" x14ac:dyDescent="0.3">
      <c r="A27" s="19" t="s">
        <v>42</v>
      </c>
      <c r="B27" s="54"/>
      <c r="C27" s="55"/>
      <c r="D27" s="19"/>
    </row>
    <row ht="15.75" r="28" spans="1:4" thickTop="1" x14ac:dyDescent="0.25"/>
  </sheetData>
  <mergeCells count="19">
    <mergeCell ref="A1:E1"/>
    <mergeCell ref="G12:K12"/>
    <mergeCell ref="G16:I16"/>
    <mergeCell ref="J16:K16"/>
    <mergeCell ref="A4:A5"/>
    <mergeCell ref="A6:A7"/>
    <mergeCell ref="A8:A11"/>
    <mergeCell ref="A12:E12"/>
    <mergeCell ref="A13:E13"/>
    <mergeCell ref="B27:C27"/>
    <mergeCell ref="A17:D17"/>
    <mergeCell ref="A18:D18"/>
    <mergeCell ref="B19:D19"/>
    <mergeCell ref="B21:C21"/>
    <mergeCell ref="B22:C22"/>
    <mergeCell ref="B23:C23"/>
    <mergeCell ref="B24:C24"/>
    <mergeCell ref="B25:C25"/>
    <mergeCell ref="B26:C26"/>
  </mergeCells>
  <pageMargins bottom="0.75" footer="0.3" header="0.3" left="0.25" right="0.25" top="0.75"/>
  <pageSetup fitToHeight="0" orientation="portrait" paperSize="9" r:id="rId1" scale="45"/>
  <extLst>
    <ext xmlns:x14="http://schemas.microsoft.com/office/spreadsheetml/2009/9/main" uri="{CCE6A557-97BC-4b89-ADB6-D9C93CAAB3DF}">
      <x14:dataValidations xmlns:xm="http://schemas.microsoft.com/office/excel/2006/main" count="2">
        <x14:dataValidation allowBlank="1" prompt="Vylučovací kritérium" showErrorMessage="1" showInputMessage="1" type="list">
          <x14:formula1>
            <xm:f>List3!$B$1:$B$2</xm:f>
          </x14:formula1>
          <xm:sqref>D11</xm:sqref>
        </x14:dataValidation>
        <x14:dataValidation allowBlank="1" prompt="Kombin. kritérium" showErrorMessage="1" showInputMessage="1" type="list">
          <x14:formula1>
            <xm:f>List3!$C$1:$C$3</xm:f>
          </x14:formula1>
          <xm:sqref>D3:D10</xm:sqref>
        </x14:dataValidation>
      </x14:dataValidations>
    </ext>
  </extLst>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5" x14ac:dyDescent="0.25"/>
  <cols>
    <col min="1" max="1" customWidth="true" width="18.28515625" collapsed="false"/>
    <col min="2" max="2" customWidth="true" width="16.0" collapsed="false"/>
    <col min="3" max="3" customWidth="true" width="31.7109375" collapsed="false"/>
  </cols>
  <sheetData>
    <row r="1" spans="1:3" x14ac:dyDescent="0.25">
      <c r="A1" t="s">
        <v>12</v>
      </c>
      <c r="B1" t="s">
        <v>5</v>
      </c>
      <c r="C1" t="s">
        <v>33</v>
      </c>
    </row>
    <row r="2" spans="1:3" x14ac:dyDescent="0.25">
      <c r="A2" t="s">
        <v>13</v>
      </c>
      <c r="B2" t="s">
        <v>6</v>
      </c>
      <c r="C2" t="s">
        <v>34</v>
      </c>
    </row>
    <row r="3" spans="1:3" x14ac:dyDescent="0.25">
      <c r="A3" t="s">
        <v>14</v>
      </c>
      <c r="C3" t="s">
        <v>35</v>
      </c>
    </row>
    <row r="4" spans="1:3" x14ac:dyDescent="0.25">
      <c r="A4" t="s">
        <v>15</v>
      </c>
    </row>
  </sheetData>
  <pageMargins bottom="0.78740157499999996" footer="0.3" header="0.3" left="0.7" right="0.7" top="0.78740157499999996"/>
</worksheet>
</file>

<file path=xl/worksheets/sheet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G38"/>
  <sheetViews>
    <sheetView topLeftCell="A7" workbookViewId="0">
      <selection activeCell="A29" sqref="A28:A29"/>
    </sheetView>
  </sheetViews>
  <sheetFormatPr defaultRowHeight="15" x14ac:dyDescent="0.25"/>
  <cols>
    <col min="1" max="1" customWidth="true" width="26.0" collapsed="false"/>
    <col min="2" max="2" customWidth="true" width="23.5703125" collapsed="false"/>
    <col min="3" max="3" customWidth="true" width="28.140625" collapsed="false"/>
    <col min="4" max="4" customWidth="true" width="15.7109375" collapsed="false"/>
    <col min="5" max="5" customWidth="true" width="15.5703125" collapsed="false"/>
    <col min="6" max="6" customWidth="true" width="37.140625" collapsed="false"/>
  </cols>
  <sheetData>
    <row r="1" spans="1:7" x14ac:dyDescent="0.25">
      <c r="A1" s="20" t="s">
        <v>56</v>
      </c>
      <c r="B1" s="75" t="s">
        <v>57</v>
      </c>
      <c r="C1" s="76"/>
      <c r="D1" s="21"/>
      <c r="E1" s="21"/>
      <c r="F1" s="77" t="s">
        <v>58</v>
      </c>
      <c r="G1" s="78"/>
    </row>
    <row r="2" spans="1:7" x14ac:dyDescent="0.25">
      <c r="A2" s="20" t="s">
        <v>59</v>
      </c>
      <c r="B2" s="79" t="s">
        <v>60</v>
      </c>
      <c r="C2" s="80"/>
      <c r="D2" s="21"/>
      <c r="E2" s="21"/>
      <c r="F2" s="22"/>
    </row>
    <row r="3" spans="1:7" x14ac:dyDescent="0.25">
      <c r="A3" s="20" t="s">
        <v>61</v>
      </c>
      <c r="B3" s="76" t="s">
        <v>62</v>
      </c>
      <c r="C3" s="76"/>
      <c r="D3" s="21"/>
      <c r="E3" s="21"/>
      <c r="F3" s="22"/>
    </row>
    <row ht="15.75" r="4" spans="1:7" thickBot="1" x14ac:dyDescent="0.3">
      <c r="A4" s="23"/>
      <c r="B4" s="24"/>
      <c r="C4" s="25"/>
      <c r="D4" s="26"/>
      <c r="E4" s="26"/>
      <c r="F4" s="27"/>
      <c r="G4" s="25"/>
    </row>
    <row r="5" spans="1:7" x14ac:dyDescent="0.25">
      <c r="B5" s="28" t="s">
        <v>63</v>
      </c>
      <c r="C5" s="29" t="s">
        <v>64</v>
      </c>
      <c r="D5" s="30" t="s">
        <v>65</v>
      </c>
      <c r="E5" s="30" t="s">
        <v>66</v>
      </c>
      <c r="F5" s="31" t="s">
        <v>67</v>
      </c>
    </row>
    <row customHeight="1" ht="22.5" r="6" spans="1:7" x14ac:dyDescent="0.25">
      <c r="B6" s="32" t="s">
        <v>68</v>
      </c>
      <c r="C6" s="33" t="s">
        <v>69</v>
      </c>
      <c r="D6" s="34">
        <v>1461792</v>
      </c>
      <c r="E6" s="35">
        <v>0</v>
      </c>
      <c r="F6" s="36" t="s">
        <v>70</v>
      </c>
      <c r="G6" s="37"/>
    </row>
    <row customHeight="1" ht="22.5" r="7" spans="1:7" x14ac:dyDescent="0.25">
      <c r="B7" s="32" t="s">
        <v>71</v>
      </c>
      <c r="C7" s="33" t="s">
        <v>72</v>
      </c>
      <c r="D7" s="34">
        <v>1461792</v>
      </c>
      <c r="E7" s="35">
        <v>0</v>
      </c>
      <c r="F7" s="36" t="s">
        <v>70</v>
      </c>
      <c r="G7" s="37"/>
    </row>
    <row customHeight="1" ht="22.5" r="8" spans="1:7" x14ac:dyDescent="0.25">
      <c r="B8" s="32" t="s">
        <v>73</v>
      </c>
      <c r="C8" s="33" t="s">
        <v>74</v>
      </c>
      <c r="D8" s="34">
        <v>846842.5</v>
      </c>
      <c r="E8" s="35">
        <v>846842.5</v>
      </c>
      <c r="F8" s="36" t="s">
        <v>75</v>
      </c>
      <c r="G8" s="37"/>
    </row>
    <row customHeight="1" ht="22.5" r="9" spans="1:7" x14ac:dyDescent="0.25">
      <c r="B9" s="32" t="s">
        <v>76</v>
      </c>
      <c r="C9" s="33" t="s">
        <v>77</v>
      </c>
      <c r="D9" s="34">
        <v>846842.5</v>
      </c>
      <c r="E9" s="35">
        <v>846842.5</v>
      </c>
      <c r="F9" s="38" t="s">
        <v>78</v>
      </c>
      <c r="G9" s="39"/>
    </row>
    <row customHeight="1" ht="22.5" r="10" spans="1:7" x14ac:dyDescent="0.25">
      <c r="B10" s="32" t="s">
        <v>79</v>
      </c>
      <c r="C10" s="33" t="s">
        <v>80</v>
      </c>
      <c r="D10" s="34">
        <v>1297380</v>
      </c>
      <c r="E10" s="35">
        <v>1297380</v>
      </c>
      <c r="F10" s="38" t="s">
        <v>81</v>
      </c>
      <c r="G10" s="39"/>
    </row>
    <row customHeight="1" ht="22.5" r="11" spans="1:7" x14ac:dyDescent="0.25">
      <c r="B11" s="32" t="s">
        <v>82</v>
      </c>
      <c r="C11" s="40" t="s">
        <v>83</v>
      </c>
      <c r="D11" s="41">
        <v>846842.5</v>
      </c>
      <c r="E11" s="42">
        <v>846842.5</v>
      </c>
      <c r="F11" s="43" t="s">
        <v>84</v>
      </c>
      <c r="G11" s="37"/>
    </row>
    <row ht="68.25" r="12" spans="1:7" x14ac:dyDescent="0.25">
      <c r="B12" s="32" t="s">
        <v>85</v>
      </c>
      <c r="C12" s="32" t="s">
        <v>86</v>
      </c>
      <c r="D12" s="41">
        <v>774256</v>
      </c>
      <c r="E12" s="41">
        <v>774256</v>
      </c>
      <c r="F12" s="43" t="s">
        <v>84</v>
      </c>
      <c r="G12" s="39"/>
    </row>
    <row ht="90.75" r="13" spans="1:7" x14ac:dyDescent="0.25">
      <c r="B13" s="32" t="s">
        <v>87</v>
      </c>
      <c r="C13" s="44" t="s">
        <v>88</v>
      </c>
      <c r="D13" s="41">
        <v>844471.25</v>
      </c>
      <c r="E13" s="42">
        <v>844471.25</v>
      </c>
      <c r="F13" s="43" t="s">
        <v>89</v>
      </c>
      <c r="G13" s="37"/>
    </row>
    <row ht="90.75" r="14" spans="1:7" x14ac:dyDescent="0.25">
      <c r="B14" s="32" t="s">
        <v>90</v>
      </c>
      <c r="C14" s="44" t="s">
        <v>91</v>
      </c>
      <c r="D14" s="41">
        <v>730896</v>
      </c>
      <c r="E14" s="42">
        <v>730896</v>
      </c>
      <c r="F14" s="43" t="s">
        <v>89</v>
      </c>
      <c r="G14" s="39"/>
    </row>
    <row customHeight="1" ht="87" r="15" spans="1:7" x14ac:dyDescent="0.25">
      <c r="B15" s="32" t="s">
        <v>92</v>
      </c>
      <c r="C15" s="44" t="s">
        <v>93</v>
      </c>
      <c r="D15" s="41">
        <v>730896</v>
      </c>
      <c r="E15" s="42">
        <v>730896</v>
      </c>
      <c r="F15" s="43" t="s">
        <v>89</v>
      </c>
      <c r="G15" s="37"/>
    </row>
    <row ht="23.25" r="16" spans="1:7" x14ac:dyDescent="0.25">
      <c r="B16" s="32" t="s">
        <v>94</v>
      </c>
      <c r="C16" s="44" t="s">
        <v>95</v>
      </c>
      <c r="D16" s="41">
        <v>1883385</v>
      </c>
      <c r="E16" s="42">
        <v>0</v>
      </c>
      <c r="F16" s="43" t="s">
        <v>70</v>
      </c>
      <c r="G16" s="39"/>
    </row>
    <row ht="23.25" r="17" spans="2:7" x14ac:dyDescent="0.25">
      <c r="B17" s="32" t="s">
        <v>96</v>
      </c>
      <c r="C17" s="44" t="s">
        <v>97</v>
      </c>
      <c r="D17" s="41">
        <v>1883385</v>
      </c>
      <c r="E17" s="42">
        <v>0</v>
      </c>
      <c r="F17" s="43" t="s">
        <v>70</v>
      </c>
      <c r="G17" s="39"/>
    </row>
    <row ht="23.25" r="18" spans="2:7" x14ac:dyDescent="0.25">
      <c r="B18" s="32" t="s">
        <v>98</v>
      </c>
      <c r="C18" s="44" t="s">
        <v>99</v>
      </c>
      <c r="D18" s="41">
        <v>1548512</v>
      </c>
      <c r="E18" s="42">
        <v>0</v>
      </c>
      <c r="F18" s="43" t="s">
        <v>70</v>
      </c>
      <c r="G18" s="39"/>
    </row>
    <row customHeight="1" ht="69.75" r="19" spans="2:7" x14ac:dyDescent="0.25">
      <c r="B19" s="32" t="s">
        <v>100</v>
      </c>
      <c r="C19" s="44" t="s">
        <v>101</v>
      </c>
      <c r="D19" s="41">
        <v>991056</v>
      </c>
      <c r="E19" s="42">
        <v>991056</v>
      </c>
      <c r="F19" s="43" t="s">
        <v>102</v>
      </c>
      <c r="G19" s="39"/>
    </row>
    <row customHeight="1" ht="99.75" r="20" spans="2:7" x14ac:dyDescent="0.25">
      <c r="B20" s="32" t="s">
        <v>103</v>
      </c>
      <c r="C20" s="44" t="s">
        <v>104</v>
      </c>
      <c r="D20" s="41">
        <v>1201632</v>
      </c>
      <c r="E20" s="42">
        <v>0</v>
      </c>
      <c r="F20" s="43" t="s">
        <v>105</v>
      </c>
      <c r="G20" s="39"/>
    </row>
    <row customHeight="1" ht="105" r="21" spans="2:7" x14ac:dyDescent="0.25">
      <c r="B21" s="32" t="s">
        <v>106</v>
      </c>
      <c r="C21" s="44" t="s">
        <v>107</v>
      </c>
      <c r="D21" s="41">
        <v>6332594.3499999996</v>
      </c>
      <c r="E21" s="42">
        <v>0</v>
      </c>
      <c r="F21" s="43" t="s">
        <v>108</v>
      </c>
      <c r="G21" s="39"/>
    </row>
    <row customHeight="1" ht="65.25" r="22" spans="2:7" x14ac:dyDescent="0.25">
      <c r="B22" s="32" t="s">
        <v>109</v>
      </c>
      <c r="C22" s="44" t="s">
        <v>110</v>
      </c>
      <c r="D22" s="41">
        <v>473280</v>
      </c>
      <c r="E22" s="42">
        <v>0</v>
      </c>
      <c r="F22" s="43" t="s">
        <v>111</v>
      </c>
      <c r="G22" s="39"/>
    </row>
    <row customHeight="1" ht="82.5" r="23" spans="2:7" x14ac:dyDescent="0.25">
      <c r="B23" s="32" t="s">
        <v>112</v>
      </c>
      <c r="C23" s="44" t="s">
        <v>113</v>
      </c>
      <c r="D23" s="41">
        <v>25410</v>
      </c>
      <c r="E23" s="42">
        <v>78650</v>
      </c>
      <c r="F23" s="36" t="s">
        <v>114</v>
      </c>
      <c r="G23" s="39"/>
    </row>
    <row ht="34.5" r="24" spans="2:7" x14ac:dyDescent="0.25">
      <c r="B24" s="32" t="s">
        <v>115</v>
      </c>
      <c r="C24" s="44" t="s">
        <v>116</v>
      </c>
      <c r="D24" s="41">
        <v>3000</v>
      </c>
      <c r="E24" s="42">
        <v>0</v>
      </c>
      <c r="F24" s="43" t="s">
        <v>117</v>
      </c>
      <c r="G24" s="39"/>
    </row>
    <row customHeight="1" ht="43.5" r="25" spans="2:7" x14ac:dyDescent="0.25">
      <c r="B25" s="32" t="s">
        <v>118</v>
      </c>
      <c r="C25" s="44" t="s">
        <v>119</v>
      </c>
      <c r="D25" s="41">
        <v>300000</v>
      </c>
      <c r="E25" s="42">
        <v>0</v>
      </c>
      <c r="F25" s="43" t="s">
        <v>117</v>
      </c>
      <c r="G25" s="37"/>
    </row>
    <row ht="23.25" r="26" spans="2:7" x14ac:dyDescent="0.25">
      <c r="B26" s="32" t="s">
        <v>120</v>
      </c>
      <c r="C26" s="44" t="s">
        <v>121</v>
      </c>
      <c r="D26" s="41">
        <v>107500</v>
      </c>
      <c r="E26" s="42">
        <v>0</v>
      </c>
      <c r="F26" s="43" t="s">
        <v>122</v>
      </c>
      <c r="G26" s="37"/>
    </row>
    <row ht="113.25" r="27" spans="2:7" x14ac:dyDescent="0.25">
      <c r="B27" s="32" t="s">
        <v>123</v>
      </c>
      <c r="C27" s="44" t="s">
        <v>124</v>
      </c>
      <c r="D27" s="41">
        <v>177514.26</v>
      </c>
      <c r="E27" s="42">
        <v>549448.9</v>
      </c>
      <c r="F27" s="36" t="s">
        <v>125</v>
      </c>
      <c r="G27" s="37"/>
    </row>
    <row customHeight="1" ht="82.5" r="28" spans="2:7" x14ac:dyDescent="0.25">
      <c r="B28" s="32" t="s">
        <v>126</v>
      </c>
      <c r="C28" s="44" t="s">
        <v>127</v>
      </c>
      <c r="D28" s="41">
        <v>25410</v>
      </c>
      <c r="E28" s="42">
        <v>78650</v>
      </c>
      <c r="F28" s="43" t="s">
        <v>128</v>
      </c>
      <c r="G28" s="37"/>
    </row>
    <row customHeight="1" ht="39.75" r="29" spans="2:7" x14ac:dyDescent="0.25">
      <c r="B29" s="32" t="s">
        <v>129</v>
      </c>
      <c r="C29" s="44" t="s">
        <v>130</v>
      </c>
      <c r="D29" s="41">
        <v>107500</v>
      </c>
      <c r="E29" s="42">
        <v>0</v>
      </c>
      <c r="F29" s="43" t="s">
        <v>122</v>
      </c>
      <c r="G29" s="37"/>
    </row>
    <row customHeight="1" ht="48.75" r="30" spans="2:7" x14ac:dyDescent="0.25">
      <c r="B30" s="32" t="s">
        <v>131</v>
      </c>
      <c r="C30" s="44" t="s">
        <v>132</v>
      </c>
      <c r="D30" s="41">
        <v>12100</v>
      </c>
      <c r="E30" s="42">
        <v>16940</v>
      </c>
      <c r="F30" s="43" t="s">
        <v>133</v>
      </c>
      <c r="G30" s="37"/>
    </row>
    <row customHeight="1" ht="43.5" r="31" spans="2:7" x14ac:dyDescent="0.25">
      <c r="B31" s="32" t="s">
        <v>134</v>
      </c>
      <c r="C31" s="44" t="s">
        <v>135</v>
      </c>
      <c r="D31" s="41">
        <v>43000</v>
      </c>
      <c r="E31" s="42">
        <v>0</v>
      </c>
      <c r="F31" s="43" t="s">
        <v>136</v>
      </c>
      <c r="G31" s="37"/>
    </row>
    <row ht="34.5" r="32" spans="2:7" x14ac:dyDescent="0.25">
      <c r="B32" s="32" t="s">
        <v>137</v>
      </c>
      <c r="C32" s="44" t="s">
        <v>138</v>
      </c>
      <c r="D32" s="41">
        <v>47000</v>
      </c>
      <c r="E32" s="42">
        <v>0</v>
      </c>
      <c r="F32" s="43" t="s">
        <v>117</v>
      </c>
      <c r="G32" s="37"/>
    </row>
    <row ht="34.5" r="33" spans="2:7" x14ac:dyDescent="0.25">
      <c r="B33" s="32" t="s">
        <v>139</v>
      </c>
      <c r="C33" s="44" t="s">
        <v>140</v>
      </c>
      <c r="D33" s="41">
        <v>2000000</v>
      </c>
      <c r="E33" s="42">
        <v>0</v>
      </c>
      <c r="F33" s="43" t="s">
        <v>117</v>
      </c>
      <c r="G33" s="37"/>
    </row>
    <row ht="34.5" r="34" spans="2:7" x14ac:dyDescent="0.25">
      <c r="B34" s="32" t="s">
        <v>141</v>
      </c>
      <c r="C34" s="44" t="s">
        <v>142</v>
      </c>
      <c r="D34" s="41">
        <v>2300000</v>
      </c>
      <c r="E34" s="42">
        <v>0</v>
      </c>
      <c r="F34" s="43" t="s">
        <v>117</v>
      </c>
      <c r="G34" s="37"/>
    </row>
    <row ht="34.5" r="35" spans="2:7" x14ac:dyDescent="0.25">
      <c r="B35" s="32" t="s">
        <v>143</v>
      </c>
      <c r="C35" s="44" t="s">
        <v>144</v>
      </c>
      <c r="D35" s="41">
        <v>350000</v>
      </c>
      <c r="E35" s="42">
        <v>0</v>
      </c>
      <c r="F35" s="43" t="s">
        <v>117</v>
      </c>
      <c r="G35" s="37"/>
    </row>
    <row r="36" spans="2:7" x14ac:dyDescent="0.25">
      <c r="B36" s="81" t="s">
        <v>145</v>
      </c>
      <c r="C36" s="82"/>
      <c r="D36" s="45">
        <f>SUM(D6:D35)</f>
        <v>29654289.360000003</v>
      </c>
      <c r="E36" s="46"/>
      <c r="F36" s="47"/>
      <c r="G36" s="37"/>
    </row>
    <row r="37" spans="2:7" x14ac:dyDescent="0.25">
      <c r="B37" s="83" t="s">
        <v>146</v>
      </c>
      <c r="C37" s="84"/>
      <c r="D37" s="48">
        <v>215426071.30000001</v>
      </c>
      <c r="E37" s="49"/>
      <c r="F37" s="50"/>
      <c r="G37" s="37"/>
    </row>
    <row ht="15.75" r="38" spans="2:7" thickBot="1" x14ac:dyDescent="0.3">
      <c r="B38" s="73" t="s">
        <v>147</v>
      </c>
      <c r="C38" s="74"/>
      <c r="D38" s="51">
        <f>D37-D36</f>
        <v>185771781.94</v>
      </c>
      <c r="E38" s="52"/>
      <c r="F38" s="53"/>
      <c r="G38" s="37"/>
    </row>
  </sheetData>
  <mergeCells count="7">
    <mergeCell ref="B38:C38"/>
    <mergeCell ref="B1:C1"/>
    <mergeCell ref="F1:G1"/>
    <mergeCell ref="B2:C2"/>
    <mergeCell ref="B3:C3"/>
    <mergeCell ref="B36:C36"/>
    <mergeCell ref="B37:C37"/>
  </mergeCells>
  <pageMargins bottom="0.78740157499999996" footer="0.3" header="0.3" left="0.7" right="0.7" top="0.78740157499999996"/>
  <pageSetup horizontalDpi="4294967294" orientation="portrait" paperSize="9" r:id="rId1" verticalDpi="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3</vt:i4>
      </vt:variant>
      <vt:variant>
        <vt:lpstr>Pojmenované oblasti</vt:lpstr>
      </vt:variant>
      <vt:variant>
        <vt:i4>1</vt:i4>
      </vt:variant>
    </vt:vector>
  </HeadingPairs>
  <TitlesOfParts>
    <vt:vector baseType="lpstr" size="4">
      <vt:lpstr>Uzavřené výzvy</vt:lpstr>
      <vt:lpstr>List3</vt:lpstr>
      <vt:lpstr>Krácení rozpočtu</vt:lpstr>
      <vt:lpstr>'Uzavřené výzvy'!OLE_LINK2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2016-05-12T13:22:25Z</cp:lastPrinted>
  <dcterms:modified xsi:type="dcterms:W3CDTF">2017-05-02T14:51:53Z</dcterms:modified>
</cp:coreProperties>
</file>