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activeTab="2" windowHeight="11355" windowWidth="15600" xWindow="0" yWindow="5175"/>
  </bookViews>
  <sheets>
    <sheet name="Uzavřené výzvy" r:id="rId1" sheetId="4"/>
    <sheet name="List3" r:id="rId2" sheetId="3" state="hidden"/>
    <sheet name="Krácení rozpočtu" r:id="rId3" sheetId="6"/>
  </sheets>
  <definedNames>
    <definedName localSheetId="0" name="OLE_LINK2">'Uzavřené výzvy'!$A$21</definedName>
  </definedNames>
  <calcPr calcId="145621"/>
</workbook>
</file>

<file path=xl/calcChain.xml><?xml version="1.0" encoding="utf-8"?>
<calcChain xmlns="http://schemas.openxmlformats.org/spreadsheetml/2006/main">
  <c i="6" l="1" r="D43"/>
  <c i="6" r="D41"/>
  <c i="4" l="1" r="B14"/>
  <c i="4" r="B15" s="1"/>
</calcChain>
</file>

<file path=xl/comments1.xml><?xml version="1.0" encoding="utf-8"?>
<comments xmlns="http://schemas.openxmlformats.org/spreadsheetml/2006/main">
  <authors>
    <author>VavrovaB</author>
  </authors>
  <commentList>
    <comment authorId="0" ref="B5">
      <text>
        <r>
          <rPr>
            <b/>
            <sz val="8"/>
            <color indexed="81"/>
            <rFont val="Tahoma"/>
            <family val="2"/>
            <charset val="238"/>
          </rPr>
          <t>VavrovaB:</t>
        </r>
        <r>
          <rPr>
            <sz val="8"/>
            <color indexed="81"/>
            <rFont val="Tahoma"/>
            <family val="2"/>
            <charset val="238"/>
          </rPr>
          <t xml:space="preserve">
doplnit číslo položky </t>
        </r>
      </text>
    </comment>
    <comment authorId="0" ref="C5">
      <text>
        <r>
          <rPr>
            <b/>
            <sz val="8"/>
            <color indexed="81"/>
            <rFont val="Tahoma"/>
            <family val="2"/>
            <charset val="238"/>
          </rPr>
          <t>VavrovaB:</t>
        </r>
        <r>
          <rPr>
            <sz val="8"/>
            <color indexed="81"/>
            <rFont val="Tahoma"/>
            <family val="2"/>
            <charset val="238"/>
          </rPr>
          <t xml:space="preserve">
doplnit název položky dle žádosti</t>
        </r>
      </text>
    </comment>
    <comment authorId="0" ref="D5">
      <text>
        <r>
          <rPr>
            <b/>
            <sz val="8"/>
            <color indexed="81"/>
            <rFont val="Tahoma"/>
            <family val="2"/>
            <charset val="238"/>
          </rPr>
          <t>VavrovaB:</t>
        </r>
        <r>
          <rPr>
            <sz val="8"/>
            <color indexed="81"/>
            <rFont val="Tahoma"/>
            <family val="2"/>
            <charset val="238"/>
          </rPr>
          <t xml:space="preserve">
krácení = to co krátíme námi neuznáno!!!</t>
        </r>
      </text>
    </comment>
    <comment authorId="0" ref="E5">
      <text>
        <r>
          <rPr>
            <b/>
            <sz val="8"/>
            <color indexed="81"/>
            <rFont val="Tahoma"/>
            <family val="2"/>
            <charset val="238"/>
          </rPr>
          <t>VavrovaB:</t>
        </r>
        <r>
          <rPr>
            <sz val="8"/>
            <color indexed="81"/>
            <rFont val="Tahoma"/>
            <family val="2"/>
            <charset val="238"/>
          </rPr>
          <t xml:space="preserve">
to co na položce zůstane</t>
        </r>
      </text>
    </comment>
  </commentList>
</comments>
</file>

<file path=xl/sharedStrings.xml><?xml version="1.0" encoding="utf-8"?>
<sst xmlns="http://schemas.openxmlformats.org/spreadsheetml/2006/main" count="189" uniqueCount="148">
  <si>
    <t>Hlavní otázka</t>
  </si>
  <si>
    <t>Zaměřuje se projekt na problém/nedostatky, který/které je skutečně potřebné řešit a je cílová skupina adekvátní náplni projektu?</t>
  </si>
  <si>
    <t>Je cíl projektu nastaven správně a povedou zvolené klíčové aktivity a jejich výstupy k jeho splnění?</t>
  </si>
  <si>
    <t>Jak vhodný způsob pro ověření dosažení cíle žadatel v projektu nastavil?</t>
  </si>
  <si>
    <t>Slovní deskriptor</t>
  </si>
  <si>
    <t>Vyhovuje</t>
  </si>
  <si>
    <t>Nevyhovuje</t>
  </si>
  <si>
    <t>S ohledem na plánované a potřebné výstupy je navrženo efektivní a hospodárné použití zdrojů?</t>
  </si>
  <si>
    <t>Jak jsou nastaveny cílové hodnoty monitorovacích indikátorů?</t>
  </si>
  <si>
    <t>Jak adekvátně je cílová skupina zapojena v průběhu projektu?</t>
  </si>
  <si>
    <t>Jak vhodně byl zvolen způsob realizace aktivit a jejich vzájemná návaznost?</t>
  </si>
  <si>
    <t>Má žadatel administrativní, finanční a provozní kapacitu, aby byl schopen plánovaný projekt zajistit v souladu s relevantními pravidly OPZ?</t>
  </si>
  <si>
    <t>Velmi dobré</t>
  </si>
  <si>
    <t>Dobré</t>
  </si>
  <si>
    <t>Dostatečné</t>
  </si>
  <si>
    <t>Nedostatečné</t>
  </si>
  <si>
    <t>Slovní komentář</t>
  </si>
  <si>
    <t>Počet eliminačních deskriptorů</t>
  </si>
  <si>
    <t>Výsledek věcného hodnocení</t>
  </si>
  <si>
    <t>Skupina kritérií</t>
  </si>
  <si>
    <t>Název kritéria</t>
  </si>
  <si>
    <t>Potřebnost</t>
  </si>
  <si>
    <t>1 Vymezení problému a cílové skupiny</t>
  </si>
  <si>
    <t>Účelnost</t>
  </si>
  <si>
    <t>2 Cíle a konzistentnost (intervenční logika) projektu</t>
  </si>
  <si>
    <t>3 Způsob ověření dosažení cíle projektu</t>
  </si>
  <si>
    <t>Efektivnost a hospodárnost</t>
  </si>
  <si>
    <t>4 Efektivita projektu, rozpočet</t>
  </si>
  <si>
    <t>5 Adekvátnost monitorovacích indikátorů</t>
  </si>
  <si>
    <t>Proveditelnost</t>
  </si>
  <si>
    <t>8 Řízení projektu</t>
  </si>
  <si>
    <t>9 Ověření administrativní, finanční a provozní kapacity žadatele</t>
  </si>
  <si>
    <t>Je vzhledem k délce a náročnosti projektu adekvátně nastaveno řízení projektu?</t>
  </si>
  <si>
    <t>Schváleno</t>
  </si>
  <si>
    <t>Schváleno s podmínkou realizace</t>
  </si>
  <si>
    <t>Neschváleno</t>
  </si>
  <si>
    <t>6 Způsob zapojení cílové skupiny</t>
  </si>
  <si>
    <t>7 Způsob realizace aktivit a jejich návaznost</t>
  </si>
  <si>
    <t>Datum</t>
  </si>
  <si>
    <t>Funkce</t>
  </si>
  <si>
    <t xml:space="preserve">Jméno a příjmení </t>
  </si>
  <si>
    <t>Podpis</t>
  </si>
  <si>
    <t>tajemník</t>
  </si>
  <si>
    <t>Hodnotící komise k projektu Prohlubování kompetencí pro zvýšení zaměstnatelnosti, reg. č. CZ.03.1.48/0.0/0.0/15_123/0002735</t>
  </si>
  <si>
    <t>Žadatel má z titulu svého postavení a obsahu činnosti dostatečnou administrativní, finanční a provozní kapacitu pro realizaci předloženého projektu v souladu s relevantními pravidly OPZ. Disponuje realizačním týmem schopným řádně zajistit aktivity projektu v plánovaném rozsahu, odborná kapacita žadatele je doplněna o zapojení partnera (Úřadu práce ČR). Žadatel má znalosti a zkušenosti s realizací projektů v předchozím období, jejichž zaměření bylo obdobné činnostem, které jsou plánovány v tomto předloženém projektu.</t>
  </si>
  <si>
    <t xml:space="preserve">Žadatel se v navrhovaném projektu zaměřil na řešení problému nízké úrovně finanční a občanské gramotnosti a nedostatečně rozvinutých měkkých dovedností u cílových skupin nezaměstnaných či ekonomicky neaktivních osob se zaměřením na dlouhodobě a opakovaně evidované uchazeče o zaměstnání. Vzhledem k tomu, že se u těchto osob jedná o zásadní bariéry, které ztěžují jejich přístup na trh práce, je nutno tuto situaci řešit. Příčiny i potřebnost řešení problému žadatel podrobně popisuje jak v samotném projektu, tak v rozsáhlých analytických přílohách. Cílová skupina je s ohledem na identifikovaný problém zvolena vhodně a v projektu nechybí ani její kvantifikace. Žadatel zřetelně popisuje bariéry, jež brání cílové skupině v  návratu na trh práce a zároveň si uvědomuje nežádoucí důsledky (sociální či ekonomické), které dlouhodobá či opakovaná nezaměstnanost jednotlivci, ale i společnosti, přináší. </t>
  </si>
  <si>
    <t>Věcné hodnocení k projektu Prohlubování kompetencí pro zvýšení zaměstnatelnosti, reg. č. CZ.03.1.48/0.0/0.0/15_123/0002735</t>
  </si>
  <si>
    <t>V žádosti je poměrně jasně definován hlavní cíl projektu, tj. prevence vzniku překážek vstupu na trh práce a jejich odstraňování. Dá se říci, že tento cíl je v souladu s celkovou strategií zaměstnanosti a v zásadě reaguje na žadatelem identifikovaný problém. Změny, které jsou v důsledku realizace projektu očekávány, byly v rámci doplnění definovány. Aktivity se však zaměřují pouze na odstranění primárních bariér bránících přístupu cílové skupiny na trh práce, ale návaznost na další kroky nezbytné pro úspěšné zapojení dlouhodobě nezaměstnaných na pracovní trh žadatel v projektu nijak konkrétně neřeší. Na základě žadatelem doložených informací byla částečně odůvodněn hlavní cíl projektu, nicméně kvantifikace zůstává nedoložena, neodpovídá metodice SMART. 
HK požaduje kvantifikovat cíle dle metodiky SMART.</t>
  </si>
  <si>
    <t xml:space="preserve">Dosažení projektových cílů zamýšlí žadatel ověřovat prostřednictvím evaluace, jejímž účelem má být mj. hodnocení okamžitých věcných výsledků projektu. V žádosti je celkem podrobně popsána metodika a proces evaluace, žadatel doložil v rámci doplnění informace k metodám hodnocení a zdrojům dat k ověření výsledků. Kritéria budou hodnocena především prostřednictvím kvalitativních výzkumných metod, které mají posoudit, jak se vyvíjí situace účastníka ve vztahu ke službám zaměstnanosti a trhu práce. Na základě doložených informací bylo prokázáno jakým způsobem dojde k monitoringu aktivit.
</t>
  </si>
  <si>
    <r>
      <t>Žadatel se v projektu zavázal ke splnění dvou monitorovacích indikátorů - 60000 "Celkový počet účastníků" (4 500 osob) a 62600 "Účastníci, kteří získali kvalifikaci po ukončení své účasti" (3 600 osob). Z popisu je zřejmé, jakým způsobem žadatel postupoval při stanovení cílových hodnot indikátorů projektu. Při stanovení celkového počtu účstníků z hlediska indikátorů však žadatel chybně definuje rozsah zapojení osob z cílových skupin do projektu v souvislosti s tzv. bagatelní podporou. Žadatel uvádí, že vzdělávací program určený pro CS je v rozsahu 48 hodin, přičemž vyučovací hodina = 45 min. Pro výpočet limitu bagatelní podpory se rozumí "hodinou" hodina v délce 60 minut. Při takto nastaveném počtu hodin žadatel na bagatelní podporu nedosáhne a indikátory si vykázat nemůže. V rámci požadavku na doplňující informace žadatel akceptoval danou podmínku včetně promítnutí do příslušných aktivit projektu. Indikátor 6 26 00 nesplňuje definici zvýšení kvalikace.</t>
    </r>
    <r>
      <rPr>
        <sz val="11"/>
        <color rgb="FFFF0000"/>
        <rFont val="Calibri"/>
        <family val="2"/>
        <charset val="238"/>
        <scheme val="minor"/>
      </rPr>
      <t xml:space="preserve">
</t>
    </r>
    <r>
      <rPr>
        <sz val="11"/>
        <rFont val="Calibri"/>
        <family val="2"/>
        <charset val="238"/>
        <scheme val="minor"/>
      </rPr>
      <t>HK požaduje: Upravit indikátor 62 600 na hodnotu nula - popis výše kvantifikátoru nemá dostatečné odůvodnění a vazbu na kontrétní kurzy kvalifikace. Účastníci nebudou procházet kurzy, které povedou ke zvýšení kvalifikace. U indikátoru 60 000 je podmínkou, aby účastníci projektu z CS obdrželi podporu v rozsahu hodin odpovídajících podmínkám bagatelní podpory (tzn. pro výpočet limitu bagatelní podpory je hodinou hodina v délce 60 minut), při dodržení počtu účastníků uvedených v indikátoru 60 000.</t>
    </r>
  </si>
  <si>
    <r>
      <t xml:space="preserve">Způsob práce je pro definované cílové skupiny považován za efektivní a odpovídá charakteru aktivit. Zájem CS žadatel doložil v rámci předložené analýzy potřebnosti projektu a analýzy potřeb CS.  Účast osob z primární cílové skupiny bude zajišťována prostřednictvím partnera projektu, Úřadu práce ČR.  Osoby ze sekundární CS žadatel plánuje podpořit na základě zjištěné poptávky podpořené cílenými popularizačními aktivitami.  Způsob oslovení cílových skupin, jejich výběr i intenzita zapojení CS v odpovídajících fázích projektu je považována za adekvátní. V projektu však zcela schází popis výběru účastníků do klíčové aktivity Individuální poradenství.
HK požaduje: doplnění kritéria a podrobnou specifikaci způsobu výběru účastníků do aktivity individuální poradenství.
</t>
    </r>
    <r>
      <rPr>
        <sz val="11"/>
        <color rgb="FFFF0000"/>
        <rFont val="Calibri"/>
        <family val="2"/>
        <charset val="238"/>
        <scheme val="minor"/>
      </rPr>
      <t xml:space="preserve"> </t>
    </r>
  </si>
  <si>
    <t>Žadatel identifikoval základní rizika projektu, která mohou ohrozit úspěšnou realizaci projektu a stanovil opatření k jejich zmírnění či eliminaci. K rizikům po doplnění uvedl význam, pravděpodobnost a míru dopadu.
Složení realizačního týmu pro řízení a realizaci projektu je vzhledem k délce, náročnosti a obsahu projektu poměrně nadsazené. Když se podíváme na charakter realizovaných aktivit, je věnována až neadekvátní pozornost přípravné fázi, tvorbě metodik a postupů práce s CS. 
Vzhledem k tomu HK navrhuje některé pracovní pozice z projektu vyjmout viz Příloha č. 1 - Krácení rozpočtu.</t>
  </si>
  <si>
    <t>Rozpočet projektu je nadhodnocený. Hlavní příčinu neefektivnosti rozpočtu HK spatřuje zejména v naddimenzovaném realizačním týmu, který zahrnuje řadu pozic, jejichž činnosti se často vzájemně dublují a zároveň jsou zde zahrnuty pozice resp. části jejich pracovní náplně, které spadají do nepřímých nákladů. V projektu je také příliš velká část pracovní náplně členů RT věnováno tvorbě metodik, manuálů či přípravě výukových materiálů. Projekt navazuje na předešlý projekt SEKO v OP LZZ, ve kterém již řada těchto nástrojů měla být ozkoušena a zavedena do praxe. Žadatel doloží bližší specifikaci položek rozpočtu ve vazbě na aktivity, zejména u členů realizačního týmu uvést jakým úvazkem se na jednotlivých aktivitách budou podílet. Návrh na krácení rozpočtu je přiložen v samostatné příloze.</t>
  </si>
  <si>
    <t>Žadatel v projektu počítá s realizací celkem 5 klíčových aktivit, přičemž 2 z nich (a část třetí) se dají identifikovat jako aktivity přímo zaměřené na práci s cílovou skupinou. Jednotlivé aktivity jsou vzájemně provázané, logicky na sebe navazují a jejich obsah reaguje na žadatelem identifikované potřeby cílové skupiny. Deskripci klíčových aktivit se žadatel věnuje v příloze "Detailní popis projektu", kde jednotlivé aktivity dosti podrobně rozpracovává. U aktivity "Individuální poradenství" je většina textu věnována náboru poradců, jejich profilu či tvorbě katalogu poradců, minimální prostor je pak věnován popisu vlastní poradenské práce s účastníky. Výhradu má HK rovněž k zapojení pouze pětiny účastníků do aktivity Individuální poradenství, protože bez tohoto nástroje je účast na projektu založená pouze na absolvování školení ve FG, OG a MD, což není považováno za výrazný efekt směrem k zaměstnatelnosti CS. 
Na základě výše uvedeného HK doporučuje zapojení alespoň dvojnásobného počtu účastníků, kteří úspěšně absolvují školení, do aktivity Individuální poradenství, tj.  1 800 osob.</t>
  </si>
  <si>
    <r>
      <t xml:space="preserve">Žadatel v předkládaném projektu hodlá řešit otázku odstraňování či zmírňování bariér při návratu dlouhodobě nezaměsnaných na trh práce, které spočívají zejména v nedostatečných kompetencích v oblasti finanční a občanské gramotnosti a měkkých dovedností. Vzhledem k neustále rostoucímu podílu dlouhodobě nezaměstnaných osob v zapojených regionech se jedná o významný problém, kterému je potřeba se intenzivně věnovat.
</t>
    </r>
    <r>
      <rPr>
        <b/>
        <sz val="11"/>
        <rFont val="Calibri"/>
        <family val="2"/>
        <charset val="238"/>
        <scheme val="minor"/>
      </rPr>
      <t>HK projekt schvaluje za těchto podmínek dopracování:</t>
    </r>
    <r>
      <rPr>
        <sz val="11"/>
        <rFont val="Calibri"/>
        <family val="2"/>
        <charset val="238"/>
        <scheme val="minor"/>
      </rPr>
      <t xml:space="preserve">
- kvantifikovat cíle dle metodiky SMART;
- upravit indikátor 62 600 na hodnotu nula - popis výše kvantifikátoru nemá dostatečné odůvodnění a vazbu na kontrétní kurzy kvalifikace. Účastníci nebudou procházet kurzy, které povedou ke zvýšení kvalifikace. U indikátoru 60 000 je podmínkou, aby účastníci projektu z CS obdrželi podporu v rozsahu hodin odpovídajících podmínkám bagatelní podpory (tzn. pro výpočet limitu bagatelní podpory je hodinou hodina v délce 60 minut), při dodržení počtu účastníků uvedených v indikátoru 60 000;
- doplnění kritéria a podrobnou specifikaci způsobu výběru účastníků do aktivity individuální poradenství;
- vyjmutí/upravení některých pracovních pozic z projektu viz Příloha č. 1 - Krácení rozpočtu.</t>
    </r>
  </si>
  <si>
    <t>člen HK</t>
  </si>
  <si>
    <t>Název projektu:</t>
  </si>
  <si>
    <t>Prohlubování kompetencí pro zvýšení zaměstnatelnosti</t>
  </si>
  <si>
    <t>Příloha č. 1 - Krácení rozpočtu</t>
  </si>
  <si>
    <t>Název žadatele:</t>
  </si>
  <si>
    <t>Fond dalšího vzdělávání</t>
  </si>
  <si>
    <t xml:space="preserve">Registrační číslo projektu: </t>
  </si>
  <si>
    <t>CZ.03.1.48/0.0/0.0/15_123/0002735</t>
  </si>
  <si>
    <t xml:space="preserve">Položka </t>
  </si>
  <si>
    <t>Popis</t>
  </si>
  <si>
    <t>Krácení</t>
  </si>
  <si>
    <t xml:space="preserve">Zůstatek na položce </t>
  </si>
  <si>
    <t>Odůvodnění</t>
  </si>
  <si>
    <t xml:space="preserve">1.1.1.1.03 </t>
  </si>
  <si>
    <t>Odborný garant – služby zaměstnanosti</t>
  </si>
  <si>
    <t>tato pracovní pozice není vzhledem k zapojení odborných garantů pro jednotlivé KA (FG, OG, MD, Poradenství) pro projekt nezbytná</t>
  </si>
  <si>
    <t xml:space="preserve">1.1.1.1.04 </t>
  </si>
  <si>
    <t>Odborný garant FDV pro aktivity CS</t>
  </si>
  <si>
    <t xml:space="preserve">1.1.1.1.15 </t>
  </si>
  <si>
    <t>Metodik</t>
  </si>
  <si>
    <t xml:space="preserve">Tato pracovní pozice není, vzhledem k zapojení odborných garantů pro jednotlivé KA (FG, OG, MD, Poradenství), gestora a vedoucího experta odborného týmu, pro projekt nezbytná. Částečně byla metodika vypracována v rámci předešlého projektu SEKO. Proto HK požaduje krátit tuto pozici na 0,5 úvazku. </t>
  </si>
  <si>
    <t xml:space="preserve">1.1.1.1.16 </t>
  </si>
  <si>
    <t xml:space="preserve">Specialista přímé podpory </t>
  </si>
  <si>
    <t>náplň pracovní pozice spadá do nepřímých nákladů</t>
  </si>
  <si>
    <t xml:space="preserve">1.1.1.1.19 </t>
  </si>
  <si>
    <t xml:space="preserve">Specialista databáze pro CS </t>
  </si>
  <si>
    <t xml:space="preserve">1.1.1.1.20 </t>
  </si>
  <si>
    <t xml:space="preserve">Specialista popularizačních aktivit pro CS </t>
  </si>
  <si>
    <t>zkrátit úvazek na polovinu, polovina pracovní náplně spadá do nepřímých nákladů</t>
  </si>
  <si>
    <t xml:space="preserve">1.1.1.1.21 </t>
  </si>
  <si>
    <t>Odborný asistent</t>
  </si>
  <si>
    <t>1.1.1.1.22</t>
  </si>
  <si>
    <t>1.1.1.1.23</t>
  </si>
  <si>
    <t>1.1.1.1.24</t>
  </si>
  <si>
    <t xml:space="preserve">Odborný asistent - RK </t>
  </si>
  <si>
    <t>zkrátit úvazek na 0,8 úvazku z PN, část pracovní náplně (0,2) spadá do nepřímých nákladů</t>
  </si>
  <si>
    <t>1.1.1.1.25</t>
  </si>
  <si>
    <t>Odborný asistent - RK</t>
  </si>
  <si>
    <t>1.1.1.1.26</t>
  </si>
  <si>
    <t>1.1.1.1.27</t>
  </si>
  <si>
    <t>1.1.1.1.28</t>
  </si>
  <si>
    <t>1.1.1.1.29</t>
  </si>
  <si>
    <t>1.1.1.1.30</t>
  </si>
  <si>
    <t>1.1.1.1.31</t>
  </si>
  <si>
    <t>1.1.1.1.33</t>
  </si>
  <si>
    <t xml:space="preserve">Mimořádné odměny </t>
  </si>
  <si>
    <t>Platy požadované žadatelem pro jednotlivé pracovní pozice se pohybují v horních hranicích limitů obvyklých měsíčních mezd a platů pro OPZ. Vzhledem  k tomuto není další požadavek  (mimořádné odměny) považován za odůvodněný a hospodárný.</t>
  </si>
  <si>
    <t>1.1.1.1.34</t>
  </si>
  <si>
    <t>Překročení jedn. sazeb</t>
  </si>
  <si>
    <t>neodůvodněný požadavek</t>
  </si>
  <si>
    <t>1.1.1.2.2</t>
  </si>
  <si>
    <t xml:space="preserve">Expert </t>
  </si>
  <si>
    <t>vzhledem k ostatním pozicím v realizačním týmu se jeví zapojení dalších expertů jako neefektivní a nadbytečné</t>
  </si>
  <si>
    <t>1.1.1.2.3</t>
  </si>
  <si>
    <t>Grafik</t>
  </si>
  <si>
    <t xml:space="preserve">1.1.1.2.4 </t>
  </si>
  <si>
    <t>Korektor</t>
  </si>
  <si>
    <t xml:space="preserve">1.1.3.2.1.1 </t>
  </si>
  <si>
    <t>Kancelářský balík</t>
  </si>
  <si>
    <t>S ohledem na krácení pozic v realizačním týmu na HPP o 8,6 úvazku HK požaduje adekvátně krátit množství nakoupeného zařízení pro RT (8,6 x 2420 Kč = 20 812 Kč).</t>
  </si>
  <si>
    <t xml:space="preserve">1.1.3.2.2.01 </t>
  </si>
  <si>
    <t xml:space="preserve">Notebook vč. příslušenství </t>
  </si>
  <si>
    <t xml:space="preserve">Vyšší jednotková cena byla žadatelem odůvodněna, odpovídá rámcové smlouvě předložené žadatelem. S ohledem na krácení pozic v realizačním týmu na HPP o 8,6 úvazku HK požaduje adekvátně krátit množství nakoupeného zařízení pro RT (8,6 x 16 906,12 = 145 392,63 Kč). </t>
  </si>
  <si>
    <t xml:space="preserve">1.1.3.2.2.02 </t>
  </si>
  <si>
    <t>LCD monitor</t>
  </si>
  <si>
    <t>neefektivní; HK požaduje zrušit v celém rozsahu, notebooky k práci plně dostačují</t>
  </si>
  <si>
    <t>1.1.3.2.2.03</t>
  </si>
  <si>
    <t xml:space="preserve">Dokovací stanice </t>
  </si>
  <si>
    <t xml:space="preserve">1.1.3.2.2.04 </t>
  </si>
  <si>
    <t>Telefon</t>
  </si>
  <si>
    <t>S ohledem na krácení pozic v realizačním týmu na HPP o 8,6 úvazku HK požaduje adekvátně krátit množství nakoupeného zařízení pro RT (8,6 x 2 420 Kč = 20 812 Kč). Navíc byl původní počet kusů nastaven na 32,3, což je o 2 kusy (úvazky) více než je celkový počet úvazků v projektu. Proto HK krátí i tyto 2 kusy (2 x 2 420 Kč = 4 840 Kč).</t>
  </si>
  <si>
    <t>1.1.3.2.2.12</t>
  </si>
  <si>
    <t>Sluchátka + handsfree</t>
  </si>
  <si>
    <t>neodůvodněný požadavek, nejedná se o nezbytné zařízení</t>
  </si>
  <si>
    <t xml:space="preserve">1.1.3.2.2.13 </t>
  </si>
  <si>
    <t xml:space="preserve">Rychlovarná konev </t>
  </si>
  <si>
    <t>jedná se o nepřímý náklad</t>
  </si>
  <si>
    <t xml:space="preserve">1.1.3.2.2.14 </t>
  </si>
  <si>
    <t>Nádobí</t>
  </si>
  <si>
    <t>1.1.3.2.2.15</t>
  </si>
  <si>
    <t>Lampička</t>
  </si>
  <si>
    <t>1.1.4.6</t>
  </si>
  <si>
    <t>Výlep plakátů</t>
  </si>
  <si>
    <t>jedná se o publicitu projektu, která spadá do nepřímých nákladů</t>
  </si>
  <si>
    <t>1.1.4.7</t>
  </si>
  <si>
    <t xml:space="preserve">Letáky </t>
  </si>
  <si>
    <t>1.1.4.9</t>
  </si>
  <si>
    <t>Printová kampaň</t>
  </si>
  <si>
    <t>1.1.4.10</t>
  </si>
  <si>
    <t>Rozhlasová kampaň</t>
  </si>
  <si>
    <t>krácení celkem</t>
  </si>
  <si>
    <t>Požadovaná podpora</t>
  </si>
  <si>
    <t xml:space="preserve">Krácená podpora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</si>
</sst>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Kč&quot;;[Red]\-#,##0.00\ &quot;Kč&quot;"/>
    <numFmt numFmtId="164" formatCode="0.0"/>
    <numFmt numFmtId="165" formatCode="#,##0.00\ &quot;Kč&quot;"/>
  </numFmts>
  <fonts count="14" x14ac:knownFonts="1">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6"/>
      <color rgb="FF000000"/>
      <name val="Calibri"/>
      <family val="2"/>
      <charset val="238"/>
      <scheme val="minor"/>
    </font>
    <font>
      <sz val="16"/>
      <color rgb="FF000000"/>
      <name val="Calibri"/>
      <family val="2"/>
      <charset val="238"/>
      <scheme val="minor"/>
    </font>
    <font>
      <b/>
      <sz val="10"/>
      <name val="Arial"/>
      <family val="2"/>
      <charset val="238"/>
    </font>
    <font>
      <sz val="10"/>
      <name val="Arial"/>
      <family val="2"/>
      <charset val="238"/>
    </font>
    <font>
      <sz val="8"/>
      <name val="Arial"/>
      <family val="2"/>
      <charset val="238"/>
    </font>
    <font>
      <b/>
      <sz val="8"/>
      <name val="Arial"/>
      <family val="2"/>
      <charset val="238"/>
    </font>
    <font>
      <b/>
      <sz val="8"/>
      <color indexed="81"/>
      <name val="Tahoma"/>
      <family val="2"/>
      <charset val="238"/>
    </font>
    <font>
      <sz val="8"/>
      <color indexed="81"/>
      <name val="Tahoma"/>
      <family val="2"/>
      <charset val="238"/>
    </font>
  </fonts>
  <fills count="8">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borderId="0" fillId="0" fontId="0" numFmtId="0"/>
  </cellStyleXfs>
  <cellXfs count="89">
    <xf borderId="0" fillId="0" fontId="0" numFmtId="0" xfId="0"/>
    <xf applyAlignment="1" applyBorder="1" applyFill="1" borderId="1" fillId="2" fontId="0" numFmtId="0" xfId="0">
      <alignment wrapText="1"/>
    </xf>
    <xf applyAlignment="1" applyBorder="1" applyNumberFormat="1" borderId="1" fillId="0" fontId="0" numFmtId="0" xfId="0">
      <alignment vertical="top" wrapText="1"/>
    </xf>
    <xf applyAlignment="1" applyBorder="1" borderId="1" fillId="0" fontId="0" numFmtId="0" xfId="0">
      <alignment wrapText="1"/>
    </xf>
    <xf applyAlignment="1" applyBorder="1" applyFill="1" borderId="1" fillId="4" fontId="0" numFmtId="0" xfId="0">
      <alignment wrapText="1"/>
    </xf>
    <xf applyAlignment="1" applyBorder="1" applyFill="1" applyNumberFormat="1" borderId="0" fillId="0" fontId="0" numFmtId="49" xfId="0">
      <alignment wrapText="1"/>
    </xf>
    <xf applyAlignment="1" applyBorder="1" applyFill="1" borderId="0" fillId="0" fontId="0" numFmtId="0" xfId="0">
      <alignment horizontal="center" vertical="center"/>
    </xf>
    <xf applyAlignment="1" applyBorder="1" applyFill="1" applyNumberFormat="1" borderId="0" fillId="0" fontId="0" numFmtId="164" xfId="0">
      <alignment horizontal="center" vertical="center"/>
    </xf>
    <xf applyAlignment="1" applyBorder="1" applyFill="1" applyNumberFormat="1" borderId="0" fillId="0" fontId="0" numFmtId="1" xfId="0">
      <alignment horizontal="center" vertical="center"/>
    </xf>
    <xf applyAlignment="1" borderId="0" fillId="0" fontId="0" numFmtId="0" xfId="0">
      <alignment wrapText="1"/>
    </xf>
    <xf applyAlignment="1" applyBorder="1" borderId="1" fillId="0" fontId="0" numFmtId="0" xfId="0">
      <alignment vertical="top" wrapText="1"/>
    </xf>
    <xf applyAlignment="1" applyBorder="1" applyFill="1" borderId="1" fillId="3" fontId="0" numFmtId="0" xfId="0">
      <alignment vertical="top" wrapText="1"/>
    </xf>
    <xf applyAlignment="1" applyBorder="1" applyFont="1" borderId="5" fillId="0" fontId="4" numFmtId="0" xfId="0">
      <alignment vertical="top" wrapText="1"/>
    </xf>
    <xf applyAlignment="1" applyBorder="1" applyFill="1" applyFont="1" borderId="5" fillId="3" fontId="4" numFmtId="0" xfId="0">
      <alignment vertical="top" wrapText="1"/>
    </xf>
    <xf applyAlignment="1" applyBorder="1" applyFont="1" borderId="1" fillId="0" fontId="4" numFmtId="0" xfId="0">
      <alignment vertical="top" wrapText="1"/>
    </xf>
    <xf applyAlignment="1" applyBorder="1" applyFill="1" applyFont="1" borderId="1" fillId="3" fontId="4" numFmtId="0" xfId="0">
      <alignment vertical="top" wrapText="1"/>
    </xf>
    <xf applyAlignment="1" applyBorder="1" applyFill="1" applyFont="1" borderId="1" fillId="0" fontId="4" numFmtId="0" xfId="0">
      <alignment vertical="top" wrapText="1"/>
    </xf>
    <xf applyBorder="1" applyFont="1" borderId="8" fillId="0" fontId="1" numFmtId="0" xfId="0"/>
    <xf applyAlignment="1" applyBorder="1" applyFont="1" borderId="14" fillId="0" fontId="6" numFmtId="0" xfId="0">
      <alignment vertical="center"/>
    </xf>
    <xf applyAlignment="1" applyBorder="1" applyFont="1" borderId="15" fillId="0" fontId="6" numFmtId="0" xfId="0">
      <alignment vertical="center"/>
    </xf>
    <xf applyAlignment="1" applyBorder="1" applyFont="1" borderId="15" fillId="0" fontId="6" numFmtId="0" xfId="0">
      <alignment vertical="center" wrapText="1"/>
    </xf>
    <xf applyAlignment="1" applyBorder="1" applyFont="1" borderId="16" fillId="0" fontId="7" numFmtId="0" xfId="0">
      <alignment vertical="center"/>
    </xf>
    <xf applyBorder="1" borderId="17" fillId="0" fontId="0" numFmtId="0" xfId="0"/>
    <xf applyAlignment="1" applyBorder="1" applyFont="1" borderId="17" fillId="0" fontId="7" numFmtId="0" xfId="0">
      <alignment vertical="center" wrapText="1"/>
    </xf>
    <xf applyAlignment="1" applyBorder="1" applyFont="1" borderId="17" fillId="0" fontId="7" numFmtId="0" xfId="0">
      <alignment vertical="center"/>
    </xf>
    <xf applyAlignment="1" applyBorder="1" applyFont="1" borderId="11" fillId="0" fontId="1" numFmtId="0" xfId="0">
      <alignment wrapText="1"/>
    </xf>
    <xf applyAlignment="1" applyBorder="1" applyFont="1" borderId="12" fillId="0" fontId="1" numFmtId="0" xfId="0">
      <alignment wrapText="1"/>
    </xf>
    <xf applyAlignment="1" applyBorder="1" applyFont="1" borderId="13" fillId="0" fontId="1" numFmtId="0" xfId="0">
      <alignment wrapText="1"/>
    </xf>
    <xf applyAlignment="1" applyBorder="1" borderId="6" fillId="0" fontId="0" numFmtId="0" xfId="0"/>
    <xf applyAlignment="1" applyBorder="1" borderId="1" fillId="0" fontId="0" numFmtId="0" xfId="0"/>
    <xf applyAlignment="1" applyBorder="1" borderId="7" fillId="0" fontId="0" numFmtId="0" xfId="0"/>
    <xf applyAlignment="1" applyBorder="1" applyFont="1" applyNumberFormat="1" borderId="9" fillId="0" fontId="1" numFmtId="14" xfId="0">
      <alignment horizontal="left"/>
    </xf>
    <xf applyAlignment="1" applyBorder="1" applyFont="1" borderId="10" fillId="0" fontId="1" numFmtId="0" xfId="0"/>
    <xf applyAlignment="1" applyBorder="1" applyFont="1" borderId="2" fillId="0" fontId="2" numFmtId="0" xfId="0">
      <alignment horizontal="center" vertical="center" wrapText="1"/>
    </xf>
    <xf applyAlignment="1" applyBorder="1" applyFont="1" borderId="3" fillId="0" fontId="2" numFmtId="0" xfId="0">
      <alignment horizontal="center" vertical="center" wrapText="1"/>
    </xf>
    <xf applyAlignment="1" applyBorder="1" applyFont="1" borderId="4" fillId="0" fontId="2" numFmtId="0" xfId="0">
      <alignment horizontal="center" vertical="center" wrapText="1"/>
    </xf>
    <xf applyAlignment="1" applyBorder="1" applyFill="1" borderId="0" fillId="0" fontId="0" numFmtId="0" xfId="0">
      <alignment horizontal="center" vertical="center"/>
    </xf>
    <xf applyAlignment="1" applyBorder="1" applyFill="1" applyNumberFormat="1" borderId="0" fillId="0" fontId="0" numFmtId="49" xfId="0">
      <alignment horizontal="center" vertical="center" wrapText="1"/>
    </xf>
    <xf applyAlignment="1" applyBorder="1" borderId="1" fillId="0" fontId="0" numFmtId="0" xfId="0">
      <alignment vertical="top" wrapText="1"/>
    </xf>
    <xf applyAlignment="1" applyBorder="1" applyFill="1" borderId="1" fillId="4" fontId="0" numFmtId="0" xfId="0">
      <alignment vertical="top" wrapText="1"/>
    </xf>
    <xf applyAlignment="1" applyBorder="1" applyFill="1" borderId="1" fillId="3" fontId="0" numFmtId="0" xfId="0">
      <alignment vertical="top" wrapText="1"/>
    </xf>
    <xf applyBorder="1" applyFill="1" applyFont="1" borderId="1" fillId="5" fontId="8" numFmtId="0" xfId="0"/>
    <xf applyAlignment="1" applyBorder="1" applyFill="1" borderId="1" fillId="5" fontId="0" numFmtId="0" xfId="0">
      <alignment horizontal="left" wrapText="1"/>
    </xf>
    <xf applyAlignment="1" applyBorder="1" applyFill="1" borderId="1" fillId="5" fontId="0" numFmtId="0" xfId="0">
      <alignment horizontal="left"/>
    </xf>
    <xf applyNumberFormat="1" borderId="0" fillId="0" fontId="0" numFmtId="165" xfId="0"/>
    <xf applyAlignment="1" applyFont="1" applyNumberFormat="1" borderId="0" fillId="0" fontId="8" numFmtId="49" xfId="0">
      <alignment horizontal="right" vertical="top" wrapText="1"/>
    </xf>
    <xf applyAlignment="1" borderId="0" fillId="0" fontId="0" numFmtId="0" xfId="0">
      <alignment horizontal="right" vertical="top"/>
    </xf>
    <xf applyAlignment="1" applyBorder="1" applyFill="1" applyFont="1" borderId="2" fillId="5" fontId="9" numFmtId="0" xfId="0">
      <alignment horizontal="left" shrinkToFit="1" wrapText="1"/>
    </xf>
    <xf applyAlignment="1" applyBorder="1" borderId="4" fillId="0" fontId="0" numFmtId="0" xfId="0">
      <alignment shrinkToFit="1"/>
    </xf>
    <xf applyAlignment="1" applyNumberFormat="1" borderId="0" fillId="0" fontId="0" numFmtId="49" xfId="0">
      <alignment wrapText="1"/>
    </xf>
    <xf applyBorder="1" applyFill="1" borderId="0" fillId="0" fontId="0" numFmtId="0" xfId="0"/>
    <xf applyBorder="1" applyFill="1" borderId="18" fillId="0" fontId="0" numFmtId="0" xfId="0"/>
    <xf applyFill="1" borderId="0" fillId="0" fontId="0" numFmtId="0" xfId="0"/>
    <xf applyFill="1" applyNumberFormat="1" borderId="0" fillId="0" fontId="0" numFmtId="165" xfId="0"/>
    <xf applyAlignment="1" applyFill="1" applyNumberFormat="1" borderId="0" fillId="0" fontId="0" numFmtId="49" xfId="0">
      <alignment wrapText="1"/>
    </xf>
    <xf applyAlignment="1" applyBorder="1" applyFill="1" applyFont="1" applyNumberFormat="1" borderId="19" fillId="6" fontId="10" numFmtId="49" xfId="0">
      <alignment shrinkToFit="1" wrapText="1"/>
    </xf>
    <xf applyAlignment="1" applyBorder="1" applyFill="1" applyFont="1" borderId="20" fillId="6" fontId="10" numFmtId="0" xfId="0">
      <alignment shrinkToFit="1" wrapText="1"/>
    </xf>
    <xf applyAlignment="1" applyBorder="1" applyFill="1" applyFont="1" applyNumberFormat="1" borderId="20" fillId="6" fontId="10" numFmtId="165" xfId="0">
      <alignment shrinkToFit="1" wrapText="1"/>
    </xf>
    <xf applyAlignment="1" applyBorder="1" applyFill="1" applyFont="1" applyNumberFormat="1" borderId="21" fillId="6" fontId="10" numFmtId="49" xfId="0">
      <alignment shrinkToFit="1" wrapText="1"/>
    </xf>
    <xf applyAlignment="1" applyBorder="1" applyFont="1" applyNumberFormat="1" borderId="6" fillId="0" fontId="10" numFmtId="49" xfId="0">
      <alignment shrinkToFit="1" wrapText="1"/>
    </xf>
    <xf applyBorder="1" applyFont="1" borderId="1" fillId="0" fontId="10" numFmtId="0" xfId="0"/>
    <xf applyAlignment="1" applyBorder="1" applyFont="1" applyNumberFormat="1" borderId="1" fillId="0" fontId="10" numFmtId="165" xfId="0">
      <alignment shrinkToFit="1" wrapText="1"/>
    </xf>
    <xf applyAlignment="1" applyBorder="1" applyFont="1" applyNumberFormat="1" borderId="7" fillId="0" fontId="10" numFmtId="49" xfId="0">
      <alignment shrinkToFit="1" wrapText="1"/>
    </xf>
    <xf applyNumberFormat="1" borderId="0" fillId="0" fontId="0" numFmtId="0" xfId="0"/>
    <xf applyAlignment="1" applyBorder="1" applyFont="1" borderId="1" fillId="0" fontId="10" numFmtId="0" xfId="0">
      <alignment shrinkToFit="1" wrapText="1"/>
    </xf>
    <xf applyBorder="1" applyFill="1" applyNumberFormat="1" borderId="0" fillId="0" fontId="0" numFmtId="0" xfId="0"/>
    <xf applyAlignment="1" applyBorder="1" applyFill="1" applyFont="1" applyNumberFormat="1" borderId="1" fillId="0" fontId="10" numFmtId="165" xfId="0">
      <alignment shrinkToFit="1" wrapText="1"/>
    </xf>
    <xf applyBorder="1" applyFont="1" applyNumberFormat="1" borderId="6" fillId="0" fontId="10" numFmtId="49" xfId="0"/>
    <xf applyAlignment="1" applyBorder="1" applyFont="1" borderId="1" fillId="0" fontId="10" numFmtId="0" xfId="0">
      <alignment wrapText="1"/>
    </xf>
    <xf applyBorder="1" applyFont="1" applyNumberFormat="1" borderId="1" fillId="0" fontId="10" numFmtId="165" xfId="0"/>
    <xf applyAlignment="1" applyBorder="1" applyFont="1" applyNumberFormat="1" borderId="7" fillId="0" fontId="10" numFmtId="49" xfId="0">
      <alignment wrapText="1"/>
    </xf>
    <xf applyAlignment="1" applyBorder="1" applyFill="1" applyFont="1" applyNumberFormat="1" borderId="6" fillId="0" fontId="10" numFmtId="49" xfId="0">
      <alignment shrinkToFit="1" wrapText="1"/>
    </xf>
    <xf applyAlignment="1" applyBorder="1" applyFill="1" applyFont="1" borderId="1" fillId="0" fontId="10" numFmtId="0" xfId="0">
      <alignment shrinkToFit="1" wrapText="1"/>
    </xf>
    <xf applyAlignment="1" applyBorder="1" applyFill="1" applyFont="1" applyNumberFormat="1" borderId="7" fillId="0" fontId="10" numFmtId="49" xfId="0">
      <alignment shrinkToFit="1" wrapText="1"/>
    </xf>
    <xf applyAlignment="1" applyBorder="1" applyFont="1" applyNumberFormat="1" borderId="1" fillId="0" fontId="10" numFmtId="8" xfId="0">
      <alignment shrinkToFit="1" wrapText="1"/>
    </xf>
    <xf applyAlignment="1" applyBorder="1" applyFont="1" applyNumberFormat="1" borderId="7" fillId="0" fontId="10" numFmtId="0" xfId="0">
      <alignment shrinkToFit="1" wrapText="1"/>
    </xf>
    <xf applyAlignment="1" applyBorder="1" applyFill="1" applyFont="1" applyNumberFormat="1" borderId="6" fillId="6" fontId="10" numFmtId="49" xfId="0">
      <alignment horizontal="left"/>
    </xf>
    <xf applyAlignment="1" applyBorder="1" applyFill="1" applyFont="1" applyNumberFormat="1" borderId="1" fillId="6" fontId="10" numFmtId="49" xfId="0">
      <alignment horizontal="left"/>
    </xf>
    <xf applyBorder="1" applyFill="1" applyFont="1" applyNumberFormat="1" borderId="1" fillId="6" fontId="11" numFmtId="165" xfId="0"/>
    <xf applyBorder="1" applyFill="1" applyFont="1" applyNumberFormat="1" borderId="1" fillId="7" fontId="10" numFmtId="165" xfId="0"/>
    <xf applyAlignment="1" applyBorder="1" applyFill="1" applyFont="1" applyNumberFormat="1" borderId="7" fillId="7" fontId="11" numFmtId="49" xfId="0">
      <alignment wrapText="1"/>
    </xf>
    <xf applyAlignment="1" applyBorder="1" applyFill="1" applyFont="1" applyNumberFormat="1" borderId="6" fillId="0" fontId="10" numFmtId="49" xfId="0">
      <alignment horizontal="left"/>
    </xf>
    <xf applyAlignment="1" applyBorder="1" applyFill="1" applyFont="1" applyNumberFormat="1" borderId="1" fillId="0" fontId="10" numFmtId="49" xfId="0">
      <alignment horizontal="left"/>
    </xf>
    <xf applyBorder="1" applyFont="1" applyNumberFormat="1" borderId="1" fillId="0" fontId="11" numFmtId="165" xfId="0"/>
    <xf applyAlignment="1" applyBorder="1" applyFont="1" applyNumberFormat="1" borderId="8" fillId="0" fontId="10" numFmtId="49" xfId="0">
      <alignment horizontal="left"/>
    </xf>
    <xf applyAlignment="1" applyBorder="1" applyFont="1" applyNumberFormat="1" borderId="9" fillId="0" fontId="10" numFmtId="49" xfId="0">
      <alignment horizontal="left"/>
    </xf>
    <xf applyBorder="1" applyFont="1" applyNumberFormat="1" borderId="9" fillId="0" fontId="11" numFmtId="165" xfId="0"/>
    <xf applyBorder="1" applyFont="1" applyNumberFormat="1" borderId="9" fillId="0" fontId="10" numFmtId="165" xfId="0"/>
    <xf applyAlignment="1" applyBorder="1" applyFont="1" applyNumberFormat="1" borderId="10" fillId="0" fontId="10" numFmtId="49" xfId="0">
      <alignment wrapText="1"/>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theme/theme1.xml" Type="http://schemas.openxmlformats.org/officeDocument/2006/relationships/theme"/>
<Relationship Id="rId5" Target="styles.xml" Type="http://schemas.openxmlformats.org/officeDocument/2006/relationships/styles"/>
<Relationship Id="rId6" Target="sharedStrings.xml" Type="http://schemas.openxmlformats.org/officeDocument/2006/relationships/sharedStrings"/>
<Relationship Id="rId7" Target="calcChain.xml" Type="http://schemas.openxmlformats.org/officeDocument/2006/relationships/calcChain"/>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3.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vmlDrawing1.vml" Type="http://schemas.openxmlformats.org/officeDocument/2006/relationships/vmlDrawing"/>
<Relationship Id="rId3" Target="../comments1.xml" Type="http://schemas.openxmlformats.org/officeDocument/2006/relationships/comment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K28"/>
  <sheetViews>
    <sheetView workbookViewId="0" zoomScaleNormal="100">
      <selection activeCell="E20" sqref="E20"/>
    </sheetView>
  </sheetViews>
  <sheetFormatPr defaultRowHeight="15" x14ac:dyDescent="0.25"/>
  <cols>
    <col min="1" max="1" customWidth="true" style="9" width="14.140625" collapsed="false"/>
    <col min="2" max="2" customWidth="true" style="9" width="23.5703125" collapsed="false"/>
    <col min="3" max="3" customWidth="true" style="9" width="23.28515625" collapsed="false"/>
    <col min="4" max="4" customWidth="true" style="9" width="13.140625" collapsed="false"/>
    <col min="5" max="5" customWidth="true" style="9" width="99.0" collapsed="false"/>
  </cols>
  <sheetData>
    <row customHeight="1" ht="35.25" r="1" spans="1:11" x14ac:dyDescent="0.25">
      <c r="A1" s="33" t="s">
        <v>46</v>
      </c>
      <c r="B1" s="34"/>
      <c r="C1" s="34"/>
      <c r="D1" s="34"/>
      <c r="E1" s="35"/>
    </row>
    <row ht="30" r="2" spans="1:11" x14ac:dyDescent="0.25">
      <c r="A2" s="4" t="s">
        <v>19</v>
      </c>
      <c r="B2" s="4" t="s">
        <v>20</v>
      </c>
      <c r="C2" s="4" t="s">
        <v>0</v>
      </c>
      <c r="D2" s="4" t="s">
        <v>4</v>
      </c>
      <c r="E2" s="4" t="s">
        <v>16</v>
      </c>
      <c r="G2" s="5"/>
      <c r="H2" s="6"/>
      <c r="I2" s="6"/>
      <c r="J2" s="6"/>
      <c r="K2" s="6"/>
    </row>
    <row customHeight="1" ht="146.25" r="3" spans="1:11" x14ac:dyDescent="0.25">
      <c r="A3" s="10" t="s">
        <v>21</v>
      </c>
      <c r="B3" s="10" t="s">
        <v>22</v>
      </c>
      <c r="C3" s="2" t="s">
        <v>1</v>
      </c>
      <c r="D3" s="11" t="s">
        <v>33</v>
      </c>
      <c r="E3" s="12" t="s">
        <v>45</v>
      </c>
      <c r="G3" s="6"/>
      <c r="H3" s="6"/>
      <c r="I3" s="6"/>
      <c r="J3" s="6"/>
      <c r="K3" s="6"/>
    </row>
    <row customHeight="1" ht="144" r="4" spans="1:11" x14ac:dyDescent="0.25">
      <c r="A4" s="38" t="s">
        <v>23</v>
      </c>
      <c r="B4" s="10" t="s">
        <v>24</v>
      </c>
      <c r="C4" s="10" t="s">
        <v>2</v>
      </c>
      <c r="D4" s="11" t="s">
        <v>34</v>
      </c>
      <c r="E4" s="13" t="s">
        <v>47</v>
      </c>
      <c r="G4" s="6"/>
      <c r="H4" s="6"/>
      <c r="I4" s="6"/>
      <c r="J4" s="6"/>
      <c r="K4" s="6"/>
    </row>
    <row customHeight="1" ht="97.5" r="5" spans="1:11" x14ac:dyDescent="0.25">
      <c r="A5" s="38"/>
      <c r="B5" s="10" t="s">
        <v>25</v>
      </c>
      <c r="C5" s="10" t="s">
        <v>3</v>
      </c>
      <c r="D5" s="11" t="s">
        <v>33</v>
      </c>
      <c r="E5" s="14" t="s">
        <v>48</v>
      </c>
      <c r="G5" s="6"/>
      <c r="H5" s="6"/>
      <c r="I5" s="6"/>
      <c r="J5" s="6"/>
      <c r="K5" s="6"/>
    </row>
    <row customHeight="1" ht="129" r="6" spans="1:11" x14ac:dyDescent="0.25">
      <c r="A6" s="38" t="s">
        <v>26</v>
      </c>
      <c r="B6" s="10" t="s">
        <v>27</v>
      </c>
      <c r="C6" s="10" t="s">
        <v>7</v>
      </c>
      <c r="D6" s="11" t="s">
        <v>34</v>
      </c>
      <c r="E6" s="15" t="s">
        <v>52</v>
      </c>
      <c r="G6" s="6"/>
      <c r="H6" s="6"/>
      <c r="I6" s="6"/>
      <c r="J6" s="6"/>
      <c r="K6" s="6"/>
    </row>
    <row customHeight="1" ht="233.25" r="7" spans="1:11" x14ac:dyDescent="0.25">
      <c r="A7" s="38"/>
      <c r="B7" s="10" t="s">
        <v>28</v>
      </c>
      <c r="C7" s="10" t="s">
        <v>8</v>
      </c>
      <c r="D7" s="11" t="s">
        <v>34</v>
      </c>
      <c r="E7" s="16" t="s">
        <v>49</v>
      </c>
      <c r="G7" s="6"/>
      <c r="H7" s="6"/>
      <c r="I7" s="6"/>
      <c r="J7" s="6"/>
      <c r="K7" s="6"/>
    </row>
    <row customHeight="1" ht="132.75" r="8" spans="1:11" x14ac:dyDescent="0.25">
      <c r="A8" s="38" t="s">
        <v>29</v>
      </c>
      <c r="B8" s="10" t="s">
        <v>36</v>
      </c>
      <c r="C8" s="10" t="s">
        <v>9</v>
      </c>
      <c r="D8" s="11" t="s">
        <v>34</v>
      </c>
      <c r="E8" s="15" t="s">
        <v>50</v>
      </c>
      <c r="G8" s="6"/>
      <c r="H8" s="6"/>
      <c r="I8" s="6"/>
      <c r="J8" s="6"/>
      <c r="K8" s="6"/>
    </row>
    <row customHeight="1" ht="178.5" r="9" spans="1:11" x14ac:dyDescent="0.25">
      <c r="A9" s="38"/>
      <c r="B9" s="10" t="s">
        <v>37</v>
      </c>
      <c r="C9" s="10" t="s">
        <v>10</v>
      </c>
      <c r="D9" s="11" t="s">
        <v>34</v>
      </c>
      <c r="E9" s="16" t="s">
        <v>53</v>
      </c>
      <c r="G9" s="6"/>
      <c r="H9" s="6"/>
      <c r="I9" s="6"/>
      <c r="J9" s="6"/>
      <c r="K9" s="6"/>
    </row>
    <row customHeight="1" ht="99.75" r="10" spans="1:11" x14ac:dyDescent="0.25">
      <c r="A10" s="38"/>
      <c r="B10" s="10" t="s">
        <v>30</v>
      </c>
      <c r="C10" s="10" t="s">
        <v>32</v>
      </c>
      <c r="D10" s="11" t="s">
        <v>34</v>
      </c>
      <c r="E10" s="15" t="s">
        <v>51</v>
      </c>
      <c r="G10" s="6"/>
      <c r="H10" s="6"/>
      <c r="I10" s="6"/>
      <c r="J10" s="6"/>
      <c r="K10" s="6"/>
    </row>
    <row customHeight="1" ht="109.5" r="11" spans="1:11" x14ac:dyDescent="0.25">
      <c r="A11" s="38"/>
      <c r="B11" s="10" t="s">
        <v>31</v>
      </c>
      <c r="C11" s="10" t="s">
        <v>11</v>
      </c>
      <c r="D11" s="11" t="s">
        <v>5</v>
      </c>
      <c r="E11" s="16" t="s">
        <v>44</v>
      </c>
      <c r="G11" s="6"/>
      <c r="H11" s="6"/>
      <c r="I11" s="6"/>
      <c r="J11" s="6"/>
      <c r="K11" s="6"/>
    </row>
    <row r="12" spans="1:11" x14ac:dyDescent="0.25">
      <c r="A12" s="39"/>
      <c r="B12" s="39"/>
      <c r="C12" s="39"/>
      <c r="D12" s="39"/>
      <c r="E12" s="39"/>
      <c r="G12" s="36"/>
      <c r="H12" s="36"/>
      <c r="I12" s="36"/>
      <c r="J12" s="36"/>
      <c r="K12" s="36"/>
    </row>
    <row customHeight="1" ht="182.25" r="13" spans="1:11" x14ac:dyDescent="0.25">
      <c r="A13" s="40" t="s">
        <v>54</v>
      </c>
      <c r="B13" s="40"/>
      <c r="C13" s="40"/>
      <c r="D13" s="40"/>
      <c r="E13" s="40"/>
      <c r="G13" s="6"/>
      <c r="H13" s="6"/>
      <c r="I13" s="6"/>
      <c r="J13" s="6"/>
      <c r="K13" s="6"/>
    </row>
    <row hidden="1" ht="45" r="14" spans="1:11" x14ac:dyDescent="0.25">
      <c r="A14" s="1" t="s">
        <v>17</v>
      </c>
      <c r="B14" s="3">
        <f>COUNTIF(D3:D9,"Neschváleno")+COUNTIF(D11,"Nevyhovuje")</f>
        <v>0</v>
      </c>
      <c r="G14" s="6"/>
      <c r="H14" s="6"/>
      <c r="I14" s="6"/>
      <c r="J14" s="6"/>
      <c r="K14" s="6"/>
    </row>
    <row customHeight="1" ht="77.25" r="15" spans="1:11" x14ac:dyDescent="0.25">
      <c r="A15" s="4" t="s">
        <v>18</v>
      </c>
      <c r="B15" s="3" t="str">
        <f>IF(OR(ISBLANK(D3),ISBLANK(D4),ISBLANK(D5),ISBLANK(D6),ISBLANK(D7),ISBLANK(D8),ISBLANK(D9),ISBLANK(D10),ISBLANK(D11)),"",IF(B14=0,"Žádost splnila podmínky věcného hodnocení","Žádost nesplnila podmínky věcného hodnocení"))</f>
        <v>Žádost splnila podmínky věcného hodnocení</v>
      </c>
      <c r="G15" s="7"/>
      <c r="H15" s="8"/>
      <c r="I15" s="8"/>
      <c r="J15" s="8"/>
      <c r="K15" s="8"/>
    </row>
    <row customHeight="1" ht="36" r="16" spans="1:11" thickBot="1" x14ac:dyDescent="0.3">
      <c r="G16" s="37"/>
      <c r="H16" s="37"/>
      <c r="I16" s="37"/>
      <c r="J16" s="36"/>
      <c r="K16" s="36"/>
    </row>
    <row customHeight="1" ht="30.75" r="17" spans="1:4" x14ac:dyDescent="0.25">
      <c r="A17" s="25" t="s">
        <v>43</v>
      </c>
      <c r="B17" s="26"/>
      <c r="C17" s="26"/>
      <c r="D17" s="27"/>
    </row>
    <row r="18" spans="1:4" x14ac:dyDescent="0.25">
      <c r="A18" s="28"/>
      <c r="B18" s="29"/>
      <c r="C18" s="29"/>
      <c r="D18" s="30"/>
    </row>
    <row ht="15.75" r="19" spans="1:4" thickBot="1" x14ac:dyDescent="0.3">
      <c r="A19" s="17" t="s">
        <v>38</v>
      </c>
      <c r="B19" s="31">
        <v>42475</v>
      </c>
      <c r="C19" s="31"/>
      <c r="D19" s="32"/>
    </row>
    <row ht="15.75" r="20" spans="1:4" thickBot="1" x14ac:dyDescent="0.3"/>
    <row ht="22.5" r="21" spans="1:4" thickBot="1" thickTop="1" x14ac:dyDescent="0.3">
      <c r="A21" s="18" t="s">
        <v>39</v>
      </c>
      <c r="B21" s="19" t="s">
        <v>40</v>
      </c>
      <c r="C21" s="20" t="s">
        <v>41</v>
      </c>
    </row>
    <row ht="22.5" r="22" spans="1:4" thickBot="1" thickTop="1" x14ac:dyDescent="0.3">
      <c r="A22" s="21" t="s">
        <v>55</v>
      </c>
      <c r="B22" s="22"/>
      <c r="C22" s="23"/>
    </row>
    <row ht="22.5" r="23" spans="1:4" thickBot="1" thickTop="1" x14ac:dyDescent="0.3">
      <c r="A23" s="21" t="s">
        <v>55</v>
      </c>
      <c r="B23" s="24"/>
      <c r="C23" s="23"/>
    </row>
    <row ht="22.5" r="24" spans="1:4" thickBot="1" thickTop="1" x14ac:dyDescent="0.3">
      <c r="A24" s="21" t="s">
        <v>55</v>
      </c>
      <c r="B24" s="24"/>
      <c r="C24" s="23"/>
    </row>
    <row ht="22.5" r="25" spans="1:4" thickBot="1" thickTop="1" x14ac:dyDescent="0.3">
      <c r="A25" s="21" t="s">
        <v>55</v>
      </c>
      <c r="B25" s="24"/>
      <c r="C25" s="23"/>
    </row>
    <row ht="22.5" r="26" spans="1:4" thickBot="1" thickTop="1" x14ac:dyDescent="0.3">
      <c r="A26" s="21" t="s">
        <v>55</v>
      </c>
      <c r="B26" s="24"/>
      <c r="C26" s="23"/>
    </row>
    <row ht="22.5" r="27" spans="1:4" thickBot="1" thickTop="1" x14ac:dyDescent="0.3">
      <c r="A27" s="21" t="s">
        <v>42</v>
      </c>
      <c r="B27" s="24"/>
      <c r="C27" s="23"/>
    </row>
    <row ht="15.75" r="28" spans="1:4" thickTop="1" x14ac:dyDescent="0.25"/>
  </sheetData>
  <mergeCells count="12">
    <mergeCell ref="A17:D17"/>
    <mergeCell ref="A18:D18"/>
    <mergeCell ref="B19:D19"/>
    <mergeCell ref="A1:E1"/>
    <mergeCell ref="G12:K12"/>
    <mergeCell ref="G16:I16"/>
    <mergeCell ref="J16:K16"/>
    <mergeCell ref="A4:A5"/>
    <mergeCell ref="A6:A7"/>
    <mergeCell ref="A8:A11"/>
    <mergeCell ref="A12:E12"/>
    <mergeCell ref="A13:E13"/>
  </mergeCells>
  <pageMargins bottom="0.75" footer="0.3" header="0.3" left="0.25" right="0.25" top="0.75"/>
  <pageSetup fitToHeight="0" horizontalDpi="4294967294" orientation="portrait" paperSize="9" r:id="rId1" scale="46"/>
  <extLst>
    <ext xmlns:x14="http://schemas.microsoft.com/office/spreadsheetml/2009/9/main" uri="{CCE6A557-97BC-4b89-ADB6-D9C93CAAB3DF}">
      <x14:dataValidations xmlns:xm="http://schemas.microsoft.com/office/excel/2006/main" count="2">
        <x14:dataValidation allowBlank="1" prompt="Vylučovací kritérium" showErrorMessage="1" showInputMessage="1" type="list">
          <x14:formula1>
            <xm:f>List3!$B$1:$B$2</xm:f>
          </x14:formula1>
          <xm:sqref>D11</xm:sqref>
        </x14:dataValidation>
        <x14:dataValidation allowBlank="1" prompt="Kombin. kritérium" showErrorMessage="1" showInputMessage="1" type="list">
          <x14:formula1>
            <xm:f>List3!$C$1:$C$3</xm:f>
          </x14:formula1>
          <xm:sqref>D3:D10</xm:sqref>
        </x14:dataValidation>
      </x14:dataValidations>
    </ext>
  </extLst>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C4"/>
  <sheetViews>
    <sheetView workbookViewId="0">
      <selection activeCell="C4" sqref="C4"/>
    </sheetView>
  </sheetViews>
  <sheetFormatPr defaultRowHeight="15" x14ac:dyDescent="0.25"/>
  <cols>
    <col min="1" max="1" customWidth="true" width="18.28515625" collapsed="false"/>
    <col min="2" max="2" customWidth="true" width="16.0" collapsed="false"/>
    <col min="3" max="3" customWidth="true" width="31.7109375" collapsed="false"/>
  </cols>
  <sheetData>
    <row r="1" spans="1:3" x14ac:dyDescent="0.25">
      <c r="A1" t="s">
        <v>12</v>
      </c>
      <c r="B1" t="s">
        <v>5</v>
      </c>
      <c r="C1" t="s">
        <v>33</v>
      </c>
    </row>
    <row r="2" spans="1:3" x14ac:dyDescent="0.25">
      <c r="A2" t="s">
        <v>13</v>
      </c>
      <c r="B2" t="s">
        <v>6</v>
      </c>
      <c r="C2" t="s">
        <v>34</v>
      </c>
    </row>
    <row r="3" spans="1:3" x14ac:dyDescent="0.25">
      <c r="A3" t="s">
        <v>14</v>
      </c>
      <c r="C3" t="s">
        <v>35</v>
      </c>
    </row>
    <row r="4" spans="1:3" x14ac:dyDescent="0.25">
      <c r="A4" t="s">
        <v>15</v>
      </c>
    </row>
  </sheetData>
  <pageMargins bottom="0.78740157499999996" footer="0.3" header="0.3" left="0.7" right="0.7" top="0.78740157499999996"/>
</worksheet>
</file>

<file path=xl/worksheets/sheet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G43"/>
  <sheetViews>
    <sheetView tabSelected="1" workbookViewId="0">
      <selection activeCell="I14" sqref="I14"/>
    </sheetView>
  </sheetViews>
  <sheetFormatPr defaultRowHeight="15" x14ac:dyDescent="0.25"/>
  <cols>
    <col min="1" max="1" customWidth="true" width="21.140625" collapsed="false"/>
    <col min="2" max="2" customWidth="true" width="23.5703125" collapsed="false"/>
    <col min="3" max="3" customWidth="true" width="32.42578125" collapsed="false"/>
    <col min="4" max="4" customWidth="true" width="20.28515625" collapsed="false"/>
    <col min="5" max="5" customWidth="true" width="22.42578125" collapsed="false"/>
    <col min="6" max="6" customWidth="true" width="32.0" collapsed="false"/>
  </cols>
  <sheetData>
    <row r="1" spans="1:7" x14ac:dyDescent="0.25">
      <c r="A1" s="41" t="s">
        <v>56</v>
      </c>
      <c r="B1" s="42" t="s">
        <v>57</v>
      </c>
      <c r="C1" s="43"/>
      <c r="D1" s="44"/>
      <c r="E1" s="44"/>
      <c r="F1" s="45" t="s">
        <v>58</v>
      </c>
      <c r="G1" s="46"/>
    </row>
    <row r="2" spans="1:7" x14ac:dyDescent="0.25">
      <c r="A2" s="41" t="s">
        <v>59</v>
      </c>
      <c r="B2" s="47" t="s">
        <v>60</v>
      </c>
      <c r="C2" s="48"/>
      <c r="D2" s="44"/>
      <c r="E2" s="44"/>
      <c r="F2" s="49"/>
    </row>
    <row r="3" spans="1:7" x14ac:dyDescent="0.25">
      <c r="A3" s="41" t="s">
        <v>61</v>
      </c>
      <c r="B3" s="43" t="s">
        <v>62</v>
      </c>
      <c r="C3" s="43"/>
      <c r="D3" s="44"/>
      <c r="E3" s="44"/>
      <c r="F3" s="49"/>
    </row>
    <row ht="15.75" r="4" spans="1:7" thickBot="1" x14ac:dyDescent="0.3">
      <c r="A4" s="50"/>
      <c r="B4" s="51"/>
      <c r="C4" s="52"/>
      <c r="D4" s="53"/>
      <c r="E4" s="53"/>
      <c r="F4" s="54"/>
      <c r="G4" s="52"/>
    </row>
    <row ht="23.25" r="5" spans="1:7" x14ac:dyDescent="0.25">
      <c r="B5" s="55" t="s">
        <v>63</v>
      </c>
      <c r="C5" s="56" t="s">
        <v>64</v>
      </c>
      <c r="D5" s="57" t="s">
        <v>65</v>
      </c>
      <c r="E5" s="57" t="s">
        <v>66</v>
      </c>
      <c r="F5" s="58" t="s">
        <v>67</v>
      </c>
    </row>
    <row customHeight="1" ht="22.5" r="6" spans="1:7" x14ac:dyDescent="0.25">
      <c r="B6" s="59" t="s">
        <v>68</v>
      </c>
      <c r="C6" s="60" t="s">
        <v>69</v>
      </c>
      <c r="D6" s="61">
        <v>868140</v>
      </c>
      <c r="E6" s="61">
        <v>0</v>
      </c>
      <c r="F6" s="62" t="s">
        <v>70</v>
      </c>
      <c r="G6" s="63"/>
    </row>
    <row customHeight="1" ht="22.5" r="7" spans="1:7" x14ac:dyDescent="0.25">
      <c r="B7" s="59" t="s">
        <v>71</v>
      </c>
      <c r="C7" s="64" t="s">
        <v>72</v>
      </c>
      <c r="D7" s="61">
        <v>929115</v>
      </c>
      <c r="E7" s="61">
        <v>0</v>
      </c>
      <c r="F7" s="62" t="s">
        <v>70</v>
      </c>
      <c r="G7" s="63"/>
    </row>
    <row customHeight="1" ht="22.5" r="8" spans="1:7" x14ac:dyDescent="0.25">
      <c r="B8" s="59" t="s">
        <v>73</v>
      </c>
      <c r="C8" s="64" t="s">
        <v>74</v>
      </c>
      <c r="D8" s="61">
        <v>1041768</v>
      </c>
      <c r="E8" s="61">
        <v>1041768</v>
      </c>
      <c r="F8" s="62" t="s">
        <v>75</v>
      </c>
      <c r="G8" s="63"/>
    </row>
    <row customHeight="1" ht="22.5" r="9" spans="1:7" x14ac:dyDescent="0.25">
      <c r="B9" s="59" t="s">
        <v>76</v>
      </c>
      <c r="C9" s="64" t="s">
        <v>77</v>
      </c>
      <c r="D9" s="61">
        <v>1505152</v>
      </c>
      <c r="E9" s="61">
        <v>0</v>
      </c>
      <c r="F9" s="62" t="s">
        <v>78</v>
      </c>
      <c r="G9" s="65"/>
    </row>
    <row customHeight="1" ht="22.5" r="10" spans="1:7" x14ac:dyDescent="0.25">
      <c r="B10" s="59" t="s">
        <v>79</v>
      </c>
      <c r="C10" s="64" t="s">
        <v>80</v>
      </c>
      <c r="D10" s="61">
        <v>823130</v>
      </c>
      <c r="E10" s="61">
        <v>0</v>
      </c>
      <c r="F10" s="62" t="s">
        <v>78</v>
      </c>
      <c r="G10" s="65"/>
    </row>
    <row customHeight="1" ht="22.5" r="11" spans="1:7" x14ac:dyDescent="0.25">
      <c r="B11" s="59" t="s">
        <v>81</v>
      </c>
      <c r="C11" s="64" t="s">
        <v>82</v>
      </c>
      <c r="D11" s="61">
        <v>772088</v>
      </c>
      <c r="E11" s="61">
        <v>772088</v>
      </c>
      <c r="F11" s="62" t="s">
        <v>83</v>
      </c>
      <c r="G11" s="65"/>
    </row>
    <row ht="68.25" r="12" spans="1:7" x14ac:dyDescent="0.25">
      <c r="B12" s="59" t="s">
        <v>84</v>
      </c>
      <c r="C12" s="64" t="s">
        <v>85</v>
      </c>
      <c r="D12" s="61">
        <v>1351836</v>
      </c>
      <c r="E12" s="61">
        <v>0</v>
      </c>
      <c r="F12" s="62" t="s">
        <v>78</v>
      </c>
      <c r="G12" s="65"/>
    </row>
    <row ht="68.25" r="13" spans="1:7" x14ac:dyDescent="0.25">
      <c r="B13" s="59" t="s">
        <v>86</v>
      </c>
      <c r="C13" s="64" t="s">
        <v>85</v>
      </c>
      <c r="D13" s="61">
        <v>1351836</v>
      </c>
      <c r="E13" s="61">
        <v>0</v>
      </c>
      <c r="F13" s="62" t="s">
        <v>78</v>
      </c>
      <c r="G13" s="65"/>
    </row>
    <row ht="68.25" r="14" spans="1:7" x14ac:dyDescent="0.25">
      <c r="B14" s="59" t="s">
        <v>87</v>
      </c>
      <c r="C14" s="64" t="s">
        <v>85</v>
      </c>
      <c r="D14" s="66">
        <v>1351836</v>
      </c>
      <c r="E14" s="66">
        <v>0</v>
      </c>
      <c r="F14" s="62" t="s">
        <v>78</v>
      </c>
      <c r="G14" s="65"/>
    </row>
    <row ht="113.25" r="15" spans="1:7" x14ac:dyDescent="0.25">
      <c r="B15" s="59" t="s">
        <v>88</v>
      </c>
      <c r="C15" s="64" t="s">
        <v>89</v>
      </c>
      <c r="D15" s="66">
        <v>225306</v>
      </c>
      <c r="E15" s="66">
        <v>901224</v>
      </c>
      <c r="F15" s="62" t="s">
        <v>90</v>
      </c>
      <c r="G15" s="65"/>
    </row>
    <row ht="113.25" r="16" spans="1:7" x14ac:dyDescent="0.25">
      <c r="B16" s="59" t="s">
        <v>91</v>
      </c>
      <c r="C16" s="64" t="s">
        <v>92</v>
      </c>
      <c r="D16" s="66">
        <v>225306</v>
      </c>
      <c r="E16" s="66">
        <v>901224</v>
      </c>
      <c r="F16" s="62" t="s">
        <v>90</v>
      </c>
      <c r="G16" s="65"/>
    </row>
    <row ht="113.25" r="17" spans="2:7" x14ac:dyDescent="0.25">
      <c r="B17" s="59" t="s">
        <v>93</v>
      </c>
      <c r="C17" s="64" t="s">
        <v>92</v>
      </c>
      <c r="D17" s="66">
        <v>225306</v>
      </c>
      <c r="E17" s="66">
        <v>901224</v>
      </c>
      <c r="F17" s="62" t="s">
        <v>90</v>
      </c>
      <c r="G17" s="65"/>
    </row>
    <row ht="113.25" r="18" spans="2:7" x14ac:dyDescent="0.25">
      <c r="B18" s="59" t="s">
        <v>94</v>
      </c>
      <c r="C18" s="64" t="s">
        <v>92</v>
      </c>
      <c r="D18" s="66">
        <v>195265.2</v>
      </c>
      <c r="E18" s="66">
        <v>781060.8</v>
      </c>
      <c r="F18" s="62" t="s">
        <v>90</v>
      </c>
      <c r="G18" s="65"/>
    </row>
    <row ht="113.25" r="19" spans="2:7" x14ac:dyDescent="0.25">
      <c r="B19" s="59" t="s">
        <v>95</v>
      </c>
      <c r="C19" s="64" t="s">
        <v>92</v>
      </c>
      <c r="D19" s="66">
        <v>195265.2</v>
      </c>
      <c r="E19" s="66">
        <v>781060.8</v>
      </c>
      <c r="F19" s="62" t="s">
        <v>90</v>
      </c>
      <c r="G19" s="65"/>
    </row>
    <row ht="113.25" r="20" spans="2:7" x14ac:dyDescent="0.25">
      <c r="B20" s="59" t="s">
        <v>96</v>
      </c>
      <c r="C20" s="64" t="s">
        <v>92</v>
      </c>
      <c r="D20" s="66">
        <v>195265.2</v>
      </c>
      <c r="E20" s="66">
        <v>781060.8</v>
      </c>
      <c r="F20" s="62" t="s">
        <v>90</v>
      </c>
      <c r="G20" s="65"/>
    </row>
    <row ht="113.25" r="21" spans="2:7" x14ac:dyDescent="0.25">
      <c r="B21" s="59" t="s">
        <v>97</v>
      </c>
      <c r="C21" s="64" t="s">
        <v>92</v>
      </c>
      <c r="D21" s="66">
        <v>195265.2</v>
      </c>
      <c r="E21" s="66">
        <v>781060.8</v>
      </c>
      <c r="F21" s="62" t="s">
        <v>90</v>
      </c>
      <c r="G21" s="65"/>
    </row>
    <row ht="113.25" r="22" spans="2:7" x14ac:dyDescent="0.25">
      <c r="B22" s="59" t="s">
        <v>98</v>
      </c>
      <c r="C22" s="64" t="s">
        <v>92</v>
      </c>
      <c r="D22" s="66">
        <v>195265.2</v>
      </c>
      <c r="E22" s="66">
        <v>781060.8</v>
      </c>
      <c r="F22" s="62" t="s">
        <v>90</v>
      </c>
      <c r="G22" s="65"/>
    </row>
    <row ht="327" r="23" spans="2:7" x14ac:dyDescent="0.25">
      <c r="B23" s="67" t="s">
        <v>99</v>
      </c>
      <c r="C23" s="68" t="s">
        <v>100</v>
      </c>
      <c r="D23" s="66">
        <v>2000000</v>
      </c>
      <c r="E23" s="69">
        <v>0</v>
      </c>
      <c r="F23" s="70" t="s">
        <v>101</v>
      </c>
      <c r="G23" s="63"/>
    </row>
    <row ht="34.5" r="24" spans="2:7" x14ac:dyDescent="0.25">
      <c r="B24" s="67" t="s">
        <v>102</v>
      </c>
      <c r="C24" s="68" t="s">
        <v>103</v>
      </c>
      <c r="D24" s="66">
        <v>20000</v>
      </c>
      <c r="E24" s="69">
        <v>0</v>
      </c>
      <c r="F24" s="70" t="s">
        <v>104</v>
      </c>
      <c r="G24" s="63"/>
    </row>
    <row ht="135.75" r="25" spans="2:7" x14ac:dyDescent="0.25">
      <c r="B25" s="59" t="s">
        <v>105</v>
      </c>
      <c r="C25" s="64" t="s">
        <v>106</v>
      </c>
      <c r="D25" s="66">
        <v>485100</v>
      </c>
      <c r="E25" s="66">
        <v>0</v>
      </c>
      <c r="F25" s="62" t="s">
        <v>107</v>
      </c>
      <c r="G25" s="63"/>
    </row>
    <row ht="68.25" r="26" spans="2:7" x14ac:dyDescent="0.25">
      <c r="B26" s="59" t="s">
        <v>108</v>
      </c>
      <c r="C26" s="64" t="s">
        <v>109</v>
      </c>
      <c r="D26" s="66">
        <v>369600</v>
      </c>
      <c r="E26" s="66">
        <v>0</v>
      </c>
      <c r="F26" s="62" t="s">
        <v>78</v>
      </c>
      <c r="G26" s="63"/>
    </row>
    <row ht="68.25" r="27" spans="2:7" x14ac:dyDescent="0.25">
      <c r="B27" s="59" t="s">
        <v>110</v>
      </c>
      <c r="C27" s="64" t="s">
        <v>111</v>
      </c>
      <c r="D27" s="66">
        <v>69300</v>
      </c>
      <c r="E27" s="66">
        <v>0</v>
      </c>
      <c r="F27" s="62" t="s">
        <v>78</v>
      </c>
      <c r="G27" s="63"/>
    </row>
    <row ht="192" r="28" spans="2:7" x14ac:dyDescent="0.25">
      <c r="B28" s="59" t="s">
        <v>112</v>
      </c>
      <c r="C28" s="64" t="s">
        <v>113</v>
      </c>
      <c r="D28" s="66">
        <v>20812</v>
      </c>
      <c r="E28" s="66">
        <v>50094</v>
      </c>
      <c r="F28" s="62" t="s">
        <v>114</v>
      </c>
      <c r="G28" s="63"/>
    </row>
    <row ht="304.5" r="29" spans="2:7" x14ac:dyDescent="0.25">
      <c r="B29" s="71" t="s">
        <v>115</v>
      </c>
      <c r="C29" s="72" t="s">
        <v>116</v>
      </c>
      <c r="D29" s="66">
        <v>145392.63</v>
      </c>
      <c r="E29" s="66">
        <v>349956.69</v>
      </c>
      <c r="F29" s="73" t="s">
        <v>117</v>
      </c>
      <c r="G29" s="63"/>
    </row>
    <row ht="102" r="30" spans="2:7" x14ac:dyDescent="0.25">
      <c r="B30" s="59" t="s">
        <v>118</v>
      </c>
      <c r="C30" s="64" t="s">
        <v>119</v>
      </c>
      <c r="D30" s="66">
        <v>73250</v>
      </c>
      <c r="E30" s="66">
        <v>0</v>
      </c>
      <c r="F30" s="62" t="s">
        <v>120</v>
      </c>
      <c r="G30" s="63"/>
    </row>
    <row ht="102" r="31" spans="2:7" x14ac:dyDescent="0.25">
      <c r="B31" s="59" t="s">
        <v>121</v>
      </c>
      <c r="C31" s="64" t="s">
        <v>122</v>
      </c>
      <c r="D31" s="66">
        <v>73250</v>
      </c>
      <c r="E31" s="66">
        <v>0</v>
      </c>
      <c r="F31" s="62" t="s">
        <v>120</v>
      </c>
      <c r="G31" s="63"/>
    </row>
    <row ht="383.25" r="32" spans="2:7" x14ac:dyDescent="0.25">
      <c r="B32" s="59" t="s">
        <v>123</v>
      </c>
      <c r="C32" s="64" t="s">
        <v>124</v>
      </c>
      <c r="D32" s="66">
        <v>25652</v>
      </c>
      <c r="E32" s="74">
        <v>52514</v>
      </c>
      <c r="F32" s="75" t="s">
        <v>125</v>
      </c>
      <c r="G32" s="63"/>
    </row>
    <row ht="68.25" r="33" spans="2:7" x14ac:dyDescent="0.25">
      <c r="B33" s="67" t="s">
        <v>126</v>
      </c>
      <c r="C33" s="68" t="s">
        <v>127</v>
      </c>
      <c r="D33" s="66">
        <v>1500</v>
      </c>
      <c r="E33" s="69">
        <v>0</v>
      </c>
      <c r="F33" s="70" t="s">
        <v>128</v>
      </c>
      <c r="G33" s="63"/>
    </row>
    <row ht="34.5" r="34" spans="2:7" x14ac:dyDescent="0.25">
      <c r="B34" s="59" t="s">
        <v>129</v>
      </c>
      <c r="C34" s="64" t="s">
        <v>130</v>
      </c>
      <c r="D34" s="66">
        <v>3150</v>
      </c>
      <c r="E34" s="66">
        <v>0</v>
      </c>
      <c r="F34" s="62" t="s">
        <v>131</v>
      </c>
      <c r="G34" s="63"/>
    </row>
    <row ht="34.5" r="35" spans="2:7" x14ac:dyDescent="0.25">
      <c r="B35" s="59" t="s">
        <v>132</v>
      </c>
      <c r="C35" s="64" t="s">
        <v>133</v>
      </c>
      <c r="D35" s="66">
        <v>1350</v>
      </c>
      <c r="E35" s="66">
        <v>0</v>
      </c>
      <c r="F35" s="62" t="s">
        <v>131</v>
      </c>
      <c r="G35" s="63"/>
    </row>
    <row ht="68.25" r="36" spans="2:7" x14ac:dyDescent="0.25">
      <c r="B36" s="67" t="s">
        <v>134</v>
      </c>
      <c r="C36" s="68" t="s">
        <v>135</v>
      </c>
      <c r="D36" s="66">
        <v>14650</v>
      </c>
      <c r="E36" s="69">
        <v>0</v>
      </c>
      <c r="F36" s="70" t="s">
        <v>128</v>
      </c>
      <c r="G36" s="63"/>
    </row>
    <row ht="79.5" r="37" spans="2:7" x14ac:dyDescent="0.25">
      <c r="B37" s="59" t="s">
        <v>136</v>
      </c>
      <c r="C37" s="64" t="s">
        <v>137</v>
      </c>
      <c r="D37" s="66">
        <v>300000</v>
      </c>
      <c r="E37" s="66">
        <v>0</v>
      </c>
      <c r="F37" s="62" t="s">
        <v>138</v>
      </c>
      <c r="G37" s="63"/>
    </row>
    <row ht="79.5" r="38" spans="2:7" x14ac:dyDescent="0.25">
      <c r="B38" s="59" t="s">
        <v>139</v>
      </c>
      <c r="C38" s="64" t="s">
        <v>140</v>
      </c>
      <c r="D38" s="66">
        <v>50000</v>
      </c>
      <c r="E38" s="66">
        <v>0</v>
      </c>
      <c r="F38" s="62" t="s">
        <v>138</v>
      </c>
      <c r="G38" s="63"/>
    </row>
    <row ht="79.5" r="39" spans="2:7" x14ac:dyDescent="0.25">
      <c r="B39" s="59" t="s">
        <v>141</v>
      </c>
      <c r="C39" s="64" t="s">
        <v>142</v>
      </c>
      <c r="D39" s="66">
        <v>825833</v>
      </c>
      <c r="E39" s="66">
        <v>0</v>
      </c>
      <c r="F39" s="62" t="s">
        <v>138</v>
      </c>
      <c r="G39" s="63"/>
    </row>
    <row ht="79.5" r="40" spans="2:7" x14ac:dyDescent="0.25">
      <c r="B40" s="59" t="s">
        <v>143</v>
      </c>
      <c r="C40" s="64" t="s">
        <v>144</v>
      </c>
      <c r="D40" s="66">
        <v>666660</v>
      </c>
      <c r="E40" s="66">
        <v>0</v>
      </c>
      <c r="F40" s="62" t="s">
        <v>138</v>
      </c>
      <c r="G40" s="63"/>
    </row>
    <row r="41" spans="2:7" x14ac:dyDescent="0.25">
      <c r="B41" s="76" t="s">
        <v>145</v>
      </c>
      <c r="C41" s="77"/>
      <c r="D41" s="78">
        <f>SUM(D6:D40)</f>
        <v>16792644.629999995</v>
      </c>
      <c r="E41" s="79"/>
      <c r="F41" s="80"/>
      <c r="G41" s="63"/>
    </row>
    <row r="42" spans="2:7" x14ac:dyDescent="0.25">
      <c r="B42" s="81" t="s">
        <v>146</v>
      </c>
      <c r="C42" s="82"/>
      <c r="D42" s="83">
        <v>112748404.44</v>
      </c>
      <c r="E42" s="69"/>
      <c r="F42" s="70"/>
      <c r="G42" s="63"/>
    </row>
    <row ht="15.75" r="43" spans="2:7" thickBot="1" x14ac:dyDescent="0.3">
      <c r="B43" s="84" t="s">
        <v>147</v>
      </c>
      <c r="C43" s="85"/>
      <c r="D43" s="86">
        <f>D42-D41</f>
        <v>95955759.810000002</v>
      </c>
      <c r="E43" s="87"/>
      <c r="F43" s="88"/>
      <c r="G43" s="63"/>
    </row>
  </sheetData>
  <mergeCells count="7">
    <mergeCell ref="B43:C43"/>
    <mergeCell ref="B1:C1"/>
    <mergeCell ref="F1:G1"/>
    <mergeCell ref="B2:C2"/>
    <mergeCell ref="B3:C3"/>
    <mergeCell ref="B41:C41"/>
    <mergeCell ref="B42:C42"/>
  </mergeCells>
  <pageMargins bottom="0.78740157499999996" footer="0.3" header="0.3" left="0.7" right="0.7" top="0.78740157499999996"/>
  <pageSetup horizontalDpi="4294967294" orientation="portrait" paperSize="9" r:id="rId1" verticalDpi="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3</vt:i4>
      </vt:variant>
      <vt:variant>
        <vt:lpstr>Pojmenované oblasti</vt:lpstr>
      </vt:variant>
      <vt:variant>
        <vt:i4>1</vt:i4>
      </vt:variant>
    </vt:vector>
  </HeadingPairs>
  <TitlesOfParts>
    <vt:vector baseType="lpstr" size="4">
      <vt:lpstr>Uzavřené výzvy</vt:lpstr>
      <vt:lpstr>List3</vt:lpstr>
      <vt:lpstr>Krácení rozpočtu</vt:lpstr>
      <vt:lpstr>'Uzavřené výzvy'!OLE_LINK2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2015-04-29T11:32:07Z</dcterms:created>
  <cp:lastPrinted>2016-04-15T13:30:09Z</cp:lastPrinted>
  <dcterms:modified xsi:type="dcterms:W3CDTF">2017-05-02T14:47:01Z</dcterms:modified>
</cp:coreProperties>
</file>