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  <sheet name="List1" r:id="rId6" sheetId="16"/>
  </sheets>
  <calcPr calcId="145621"/>
</workbook>
</file>

<file path=xl/calcChain.xml><?xml version="1.0" encoding="utf-8"?>
<calcChain xmlns="http://schemas.openxmlformats.org/spreadsheetml/2006/main">
  <c i="10" l="1" r="D145"/>
  <c i="14" r="D145"/>
  <c i="15" r="D145"/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0" l="1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G43" s="1"/>
  <c i="14" r="G35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5" l="1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4" r="H139" s="1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5" r="C14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5" l="1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C16" s="1"/>
  <c i="13" r="F13"/>
  <c i="13" l="1" r="F15"/>
  <c i="13" r="F16"/>
  <c i="10" r="E141"/>
  <c i="10" r="J141" s="1"/>
  <c i="13" r="C15"/>
  <c i="13" r="C11"/>
  <c i="13" r="F11"/>
  <c i="13" r="F8" s="1"/>
  <c i="13" r="D17"/>
  <c i="13" r="E17"/>
  <c i="13" l="1" r="E18"/>
  <c i="13" r="E12" s="1"/>
  <c i="13" r="G21"/>
  <c i="13" r="C8"/>
  <c i="13" r="B17"/>
  <c i="13" r="D18"/>
  <c i="13" r="D12" s="1"/>
  <c i="13" l="1" r="E13"/>
  <c i="13" r="D13"/>
  <c i="13" r="B18"/>
  <c i="13" r="B12"/>
  <c i="13" l="1" r="D15"/>
  <c i="13" r="D16"/>
  <c i="13" r="E11"/>
  <c i="13" r="E8" s="1"/>
  <c i="13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<sst xmlns="http://schemas.openxmlformats.org/spreadsheetml/2006/main" count="643" uniqueCount="146">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</sst>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12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Alignment="1" applyBorder="1" applyFill="1" applyFont="1" applyNumberFormat="1" borderId="30" fillId="6" fontId="6" numFmtId="4" xfId="0">
      <alignment vertical="center"/>
    </xf>
    <xf applyFill="1" applyFont="1" borderId="0" fillId="0" fontId="8" numFmtId="0" xfId="0"/>
    <xf applyAlignment="1" applyBorder="1" applyFill="1" applyFont="1" borderId="5" fillId="2" fontId="4" numFmtId="0" xfId="0">
      <alignment horizontal="left" wrapText="1"/>
    </xf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8" fillId="2" fontId="6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6" fillId="0" fontId="0" numFmtId="0" xfId="0">
      <alignment horizontal="left" vertical="center"/>
    </xf>
    <xf applyAlignment="1" applyBorder="1" borderId="37" fillId="0" fontId="0" numFmtId="0" xfId="0">
      <alignment horizontal="left" vertical="center"/>
    </xf>
    <xf applyAlignment="1" applyBorder="1" borderId="31" fillId="0" fontId="0" numFmtId="0" xfId="0">
      <alignment vertical="center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borderId="1" fillId="0" fontId="0" numFmtId="0" xfId="0">
      <alignment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11" Target="../customXml/item1.xml" Type="http://schemas.openxmlformats.org/officeDocument/2006/relationships/customXml"/>
<Relationship Id="rId12" Target="../customXml/item2.xml" Type="http://schemas.openxmlformats.org/officeDocument/2006/relationships/customXml"/>
<Relationship Id="rId13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3"/>
  <sheetViews>
    <sheetView tabSelected="1" view="pageLayout" workbookViewId="0" zoomScaleNormal="80">
      <selection activeCell="E139" sqref="E13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05" t="s">
        <v>42</v>
      </c>
      <c r="B5" s="206"/>
      <c r="C5" s="207"/>
      <c r="D5" s="207"/>
      <c r="E5" s="208"/>
      <c r="F5" s="208"/>
    </row>
    <row customFormat="1" customHeight="1" ht="30" r="6" s="24" spans="1:6" x14ac:dyDescent="0.2">
      <c r="A6" s="205" t="s">
        <v>46</v>
      </c>
      <c r="B6" s="206"/>
      <c r="C6" s="207"/>
      <c r="D6" s="207"/>
      <c r="E6" s="208"/>
      <c r="F6" s="208"/>
    </row>
    <row customFormat="1" customHeight="1" ht="30" r="7" s="24" spans="1:6" x14ac:dyDescent="0.2">
      <c r="A7" s="205" t="s">
        <v>43</v>
      </c>
      <c r="B7" s="206"/>
      <c r="C7" s="207"/>
      <c r="D7" s="207"/>
      <c r="E7" s="208"/>
      <c r="F7" s="208"/>
    </row>
    <row customFormat="1" customHeight="1" ht="30" r="8" s="24" spans="1:6" x14ac:dyDescent="0.2">
      <c r="A8" s="205" t="s">
        <v>50</v>
      </c>
      <c r="B8" s="206"/>
      <c r="C8" s="207"/>
      <c r="D8" s="207"/>
      <c r="E8" s="208"/>
      <c r="F8" s="208"/>
    </row>
    <row customFormat="1" customHeight="1" ht="30" r="9" s="24" spans="1:6" x14ac:dyDescent="0.2">
      <c r="A9" s="205" t="s">
        <v>44</v>
      </c>
      <c r="B9" s="206"/>
      <c r="C9" s="207"/>
      <c r="D9" s="207"/>
      <c r="E9" s="208"/>
      <c r="F9" s="208"/>
    </row>
    <row customFormat="1" customHeight="1" ht="30" r="10" s="24" spans="1:6" x14ac:dyDescent="0.2">
      <c r="A10" s="205" t="s">
        <v>45</v>
      </c>
      <c r="B10" s="206"/>
      <c r="C10" s="207"/>
      <c r="D10" s="207"/>
      <c r="E10" s="208"/>
      <c r="F10" s="208"/>
    </row>
    <row customFormat="1" customHeight="1" ht="30" r="11" s="24" spans="1:6" x14ac:dyDescent="0.2">
      <c r="A11" s="205" t="s">
        <v>89</v>
      </c>
      <c r="B11" s="206"/>
      <c r="C11" s="207"/>
      <c r="D11" s="207"/>
      <c r="E11" s="208"/>
      <c r="F11" s="208"/>
    </row>
    <row customFormat="1" customHeight="1" ht="30" r="12" s="24" spans="1:6" x14ac:dyDescent="0.2">
      <c r="A12" s="205" t="s">
        <v>93</v>
      </c>
      <c r="B12" s="206"/>
      <c r="C12" s="207"/>
      <c r="D12" s="207"/>
      <c r="E12" s="208"/>
      <c r="F12" s="208"/>
    </row>
    <row customFormat="1" customHeight="1" ht="42.75" r="13" s="24" spans="1:6" x14ac:dyDescent="0.2">
      <c r="A13" s="205" t="s">
        <v>90</v>
      </c>
      <c r="B13" s="206"/>
      <c r="C13" s="207"/>
      <c r="D13" s="207"/>
      <c r="E13" s="208"/>
      <c r="F13" s="208"/>
    </row>
    <row customFormat="1" customHeight="1" ht="30" r="14" s="24" spans="1:6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05" t="s">
        <v>86</v>
      </c>
      <c r="B15" s="206"/>
      <c r="C15" s="207"/>
      <c r="D15" s="207"/>
      <c r="E15" s="208"/>
      <c r="F15" s="208"/>
    </row>
    <row customFormat="1" ht="12.75" r="16" s="24" spans="1:6" x14ac:dyDescent="0.2">
      <c r="A16" s="205" t="s">
        <v>87</v>
      </c>
      <c r="B16" s="206"/>
      <c r="C16" s="207"/>
      <c r="D16" s="207"/>
      <c r="E16" s="208"/>
      <c r="F16" s="208"/>
    </row>
    <row customFormat="1" ht="12.75" r="17" s="24" spans="1:9" x14ac:dyDescent="0.2">
      <c r="A17" s="205" t="s">
        <v>88</v>
      </c>
      <c r="B17" s="206"/>
      <c r="C17" s="207"/>
      <c r="D17" s="207"/>
      <c r="E17" s="208"/>
      <c r="F17" s="208"/>
    </row>
    <row customFormat="1" ht="12.75" r="18" s="24" spans="1:9" x14ac:dyDescent="0.2">
      <c r="A18" s="205" t="s">
        <v>127</v>
      </c>
      <c r="B18" s="206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51">
        <v>0</v>
      </c>
      <c r="E35" s="151">
        <f ref="E35:F35" si="0" t="shared">E36+E43</f>
        <v>0</v>
      </c>
      <c r="F35" s="151">
        <f si="0" t="shared"/>
        <v>0</v>
      </c>
      <c r="G35" s="152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ref="E36:F36" si="1" t="shared">SUM(E37:E42)</f>
        <v>0</v>
      </c>
      <c r="F36" s="153">
        <f si="1" t="shared"/>
        <v>0</v>
      </c>
      <c r="G36" s="154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52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87</v>
      </c>
      <c r="B48" s="21"/>
      <c r="G48" s="5"/>
      <c r="H48" s="5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88</v>
      </c>
      <c r="B63" s="21"/>
      <c r="G63" s="5"/>
      <c r="H63" s="5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68" t="s">
        <v>52</v>
      </c>
      <c r="B98" s="184"/>
      <c r="C98" s="185"/>
      <c r="D98" s="126">
        <f ref="D98:D106" si="16" t="shared">SUM(E98:H98)</f>
        <v>0</v>
      </c>
      <c r="E98" s="127">
        <f>SUM(E99:E102)</f>
        <v>0</v>
      </c>
      <c r="F98" s="127">
        <f ref="F98:H98" si="17" t="shared">SUM(F99:F102)</f>
        <v>0</v>
      </c>
      <c r="G98" s="127">
        <f si="17" t="shared"/>
        <v>0</v>
      </c>
      <c r="H98" s="127">
        <f si="17" t="shared"/>
        <v>0</v>
      </c>
      <c r="I98" s="13"/>
      <c r="J98" s="13"/>
    </row>
    <row ht="12.75" r="99" spans="1:10" x14ac:dyDescent="0.2">
      <c r="A99" s="165" t="s">
        <v>51</v>
      </c>
      <c r="B99" s="179"/>
      <c r="C99" s="180"/>
      <c r="D99" s="126">
        <f si="16" t="shared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65" t="s">
        <v>26</v>
      </c>
      <c r="B100" s="179"/>
      <c r="C100" s="180"/>
      <c r="D100" s="126">
        <f si="16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65" t="s">
        <v>27</v>
      </c>
      <c r="B101" s="179"/>
      <c r="C101" s="180"/>
      <c r="D101" s="126">
        <f si="16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65" t="s">
        <v>28</v>
      </c>
      <c r="B102" s="179"/>
      <c r="C102" s="180"/>
      <c r="D102" s="126">
        <f si="16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68" t="s">
        <v>57</v>
      </c>
      <c r="B103" s="184"/>
      <c r="C103" s="185"/>
      <c r="D103" s="126">
        <f si="16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65" t="s">
        <v>58</v>
      </c>
      <c r="B104" s="179"/>
      <c r="C104" s="180"/>
      <c r="D104" s="126">
        <f si="16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65" t="s">
        <v>59</v>
      </c>
      <c r="B105" s="179"/>
      <c r="C105" s="180"/>
      <c r="D105" s="126">
        <f si="16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65" t="s">
        <v>60</v>
      </c>
      <c r="B106" s="179"/>
      <c r="C106" s="180"/>
      <c r="D106" s="126">
        <f si="16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65" t="s">
        <v>76</v>
      </c>
      <c r="B107" s="179"/>
      <c r="C107" s="180"/>
      <c r="D107" s="126">
        <f ref="D107:D122" si="20" t="shared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65" t="s">
        <v>64</v>
      </c>
      <c r="B108" s="179"/>
      <c r="C108" s="180"/>
      <c r="D108" s="126">
        <f si="20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ref="F109:H109" si="21" t="shared">SUM(F110:F115)</f>
        <v>0</v>
      </c>
      <c r="G109" s="127">
        <f si="21" t="shared"/>
        <v>0</v>
      </c>
      <c r="H109" s="127">
        <f si="21" t="shared"/>
        <v>0</v>
      </c>
      <c r="I109" s="13"/>
      <c r="J109" s="13"/>
    </row>
    <row ht="12.75" r="110" spans="1:10" x14ac:dyDescent="0.2">
      <c r="A110" s="165" t="s">
        <v>67</v>
      </c>
      <c r="B110" s="179"/>
      <c r="C110" s="180"/>
      <c r="D110" s="126">
        <f si="20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65" t="s">
        <v>68</v>
      </c>
      <c r="B111" s="179"/>
      <c r="C111" s="180"/>
      <c r="D111" s="126">
        <f si="20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65" t="s">
        <v>69</v>
      </c>
      <c r="B112" s="179"/>
      <c r="C112" s="180"/>
      <c r="D112" s="126">
        <f si="20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65" t="s">
        <v>70</v>
      </c>
      <c r="B113" s="179"/>
      <c r="C113" s="180"/>
      <c r="D113" s="126">
        <f si="20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65" t="s">
        <v>71</v>
      </c>
      <c r="B114" s="179"/>
      <c r="C114" s="180"/>
      <c r="D114" s="126">
        <f si="20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65" t="s">
        <v>72</v>
      </c>
      <c r="B115" s="179"/>
      <c r="C115" s="180"/>
      <c r="D115" s="126">
        <f si="20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68" t="s">
        <v>61</v>
      </c>
      <c r="B116" s="184"/>
      <c r="C116" s="185"/>
      <c r="D116" s="126">
        <f si="20" t="shared"/>
        <v>0</v>
      </c>
      <c r="E116" s="127">
        <f>E117</f>
        <v>0</v>
      </c>
      <c r="F116" s="127">
        <f ref="F116:H116" si="22" t="shared">F117</f>
        <v>0</v>
      </c>
      <c r="G116" s="127">
        <f si="22" t="shared"/>
        <v>0</v>
      </c>
      <c r="H116" s="127">
        <f si="22" t="shared"/>
        <v>0</v>
      </c>
      <c r="I116" s="19"/>
      <c r="J116" s="19"/>
    </row>
    <row ht="12.75" r="117" spans="1:10" x14ac:dyDescent="0.2">
      <c r="A117" s="165" t="s">
        <v>63</v>
      </c>
      <c r="B117" s="179"/>
      <c r="C117" s="180"/>
      <c r="D117" s="126">
        <f si="20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68" t="s">
        <v>62</v>
      </c>
      <c r="B118" s="184"/>
      <c r="C118" s="185"/>
      <c r="D118" s="126">
        <f si="20" t="shared"/>
        <v>0</v>
      </c>
      <c r="E118" s="127">
        <f>SUM(E119:E122)</f>
        <v>0</v>
      </c>
      <c r="F118" s="127">
        <f ref="F118:H118" si="23" t="shared">SUM(F119:F122)</f>
        <v>0</v>
      </c>
      <c r="G118" s="127">
        <f si="23" t="shared"/>
        <v>0</v>
      </c>
      <c r="H118" s="127">
        <f si="23" t="shared"/>
        <v>0</v>
      </c>
      <c r="I118" s="19"/>
      <c r="J118" s="19"/>
    </row>
    <row ht="12.75" r="119" spans="1:10" x14ac:dyDescent="0.2">
      <c r="A119" s="165" t="s">
        <v>73</v>
      </c>
      <c r="B119" s="179"/>
      <c r="C119" s="180"/>
      <c r="D119" s="126">
        <f si="20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65" t="s">
        <v>140</v>
      </c>
      <c r="B120" s="179"/>
      <c r="C120" s="180"/>
      <c r="D120" s="126">
        <f si="20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65" t="s">
        <v>74</v>
      </c>
      <c r="B121" s="179"/>
      <c r="C121" s="180"/>
      <c r="D121" s="126">
        <f si="20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65" t="s">
        <v>75</v>
      </c>
      <c r="B122" s="179"/>
      <c r="C122" s="180"/>
      <c r="D122" s="126">
        <f si="20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ref="F123:H123" si="24" t="shared">F98+F103+F109+F116+F118</f>
        <v>0</v>
      </c>
      <c r="G123" s="129">
        <f si="24" t="shared"/>
        <v>0</v>
      </c>
      <c r="H123" s="129">
        <f si="24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ref="E124:H124" si="25" t="shared">E123*$C$124</f>
        <v>0</v>
      </c>
      <c r="F124" s="129">
        <f si="25" t="shared"/>
        <v>0</v>
      </c>
      <c r="G124" s="129">
        <f si="25" t="shared"/>
        <v>0</v>
      </c>
      <c r="H124" s="129">
        <f si="25" t="shared"/>
        <v>0</v>
      </c>
      <c r="I124" s="13"/>
      <c r="J124" s="13"/>
    </row>
    <row ht="13.5" r="125" spans="1:10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65" t="s">
        <v>36</v>
      </c>
      <c r="B131" s="166"/>
      <c r="C131" s="167"/>
      <c r="D131" s="126">
        <f ref="D131:D137" si="26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65" t="s">
        <v>54</v>
      </c>
      <c r="B132" s="166"/>
      <c r="C132" s="167"/>
      <c r="D132" s="126">
        <f si="26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65" t="s">
        <v>31</v>
      </c>
      <c r="B133" s="166"/>
      <c r="C133" s="167"/>
      <c r="D133" s="126">
        <f si="26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65" t="s">
        <v>40</v>
      </c>
      <c r="B134" s="166"/>
      <c r="C134" s="167"/>
      <c r="D134" s="126">
        <f si="26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65" t="s">
        <v>30</v>
      </c>
      <c r="B135" s="166"/>
      <c r="C135" s="167"/>
      <c r="D135" s="126">
        <f si="26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65" t="s">
        <v>32</v>
      </c>
      <c r="B136" s="166"/>
      <c r="C136" s="167"/>
      <c r="D136" s="126">
        <f si="26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65" t="s">
        <v>39</v>
      </c>
      <c r="B137" s="166"/>
      <c r="C137" s="167"/>
      <c r="D137" s="126">
        <f si="26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2.75" r="138" spans="1:10" x14ac:dyDescent="0.2">
      <c r="A138" s="168" t="s">
        <v>111</v>
      </c>
      <c r="B138" s="169"/>
      <c r="C138" s="170"/>
      <c r="D138" s="126">
        <f>SUM(E138:H138)</f>
        <v>0</v>
      </c>
      <c r="E138" s="127">
        <f ref="E138:H138" si="27" t="shared">SUM(E130:E137)</f>
        <v>0</v>
      </c>
      <c r="F138" s="127">
        <f si="27" t="shared"/>
        <v>0</v>
      </c>
      <c r="G138" s="127">
        <f si="27" t="shared"/>
        <v>0</v>
      </c>
      <c r="H138" s="127">
        <f si="27" t="shared"/>
        <v>0</v>
      </c>
      <c r="I138" s="145"/>
      <c r="J138" s="136"/>
    </row>
    <row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8" t="shared">IF(E138&lt;=$C$142*E125,E125*$C$142-E138,0)</f>
        <v>0</v>
      </c>
      <c r="F139" s="129">
        <f si="28" t="shared"/>
        <v>0</v>
      </c>
      <c r="G139" s="129">
        <f si="28" t="shared"/>
        <v>0</v>
      </c>
      <c r="H139" s="129">
        <f si="28" t="shared"/>
        <v>0</v>
      </c>
      <c r="I139" s="145"/>
      <c r="J139" s="136">
        <f ref="J139" si="29" t="shared">SUM(E139:G139)</f>
        <v>0</v>
      </c>
    </row>
    <row customHeight="1" ht="27.75" r="140" spans="1:10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ref="E140:H140" si="30" t="shared">SUM(E138:E139)</f>
        <v>0</v>
      </c>
      <c r="F140" s="158">
        <f si="30" t="shared"/>
        <v>0</v>
      </c>
      <c r="G140" s="158">
        <f si="30" t="shared"/>
        <v>0</v>
      </c>
      <c r="H140" s="159">
        <f si="30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ref="E141:H141" si="31" t="shared">SUM(E125-E140)</f>
        <v>0</v>
      </c>
      <c r="F141" s="134">
        <f si="31" t="shared"/>
        <v>0</v>
      </c>
      <c r="G141" s="134">
        <f si="31" t="shared"/>
        <v>0</v>
      </c>
      <c r="H141" s="135">
        <f si="31" t="shared"/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customHeight="1" ht="18.75" r="145" spans="1:8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ht="12.75" r="146" spans="1:8" x14ac:dyDescent="0.2">
      <c r="B146" s="3"/>
    </row>
    <row ht="12.75" r="147" spans="1:8" x14ac:dyDescent="0.2">
      <c r="A147" s="20" t="s">
        <v>85</v>
      </c>
      <c r="B147" s="20"/>
    </row>
    <row ht="12.75" r="148" spans="1:8" x14ac:dyDescent="0.2">
      <c r="B148" s="3"/>
    </row>
    <row hidden="1" ht="12.75" r="149" spans="1:8" x14ac:dyDescent="0.2">
      <c r="B149" s="3"/>
    </row>
    <row hidden="1" ht="12.75" r="150" spans="1:8" x14ac:dyDescent="0.2">
      <c r="B150" s="28"/>
    </row>
    <row hidden="1" r="151" spans="1:8" x14ac:dyDescent="0.2">
      <c r="B151" s="27">
        <v>0</v>
      </c>
    </row>
    <row hidden="1" r="152" spans="1:8" x14ac:dyDescent="0.2">
      <c r="B152" s="27">
        <v>0.05</v>
      </c>
    </row>
    <row hidden="1" r="153" spans="1:8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 disablePrompts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fitToHeight="0" orientation="portrait" paperSize="9" r:id="rId1" scale="48"/>
  <headerFooter>
    <oddHeader>&amp;L&amp;"Arial,Tučné"&amp;12Příloha č. 5 a - Údaje o sociální službě</oddHeader>
  </headerFooter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F99" sqref="F9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16" t="s">
        <v>42</v>
      </c>
      <c r="B5" s="193"/>
      <c r="C5" s="207"/>
      <c r="D5" s="207"/>
      <c r="E5" s="208"/>
      <c r="F5" s="208"/>
    </row>
    <row customFormat="1" customHeight="1" ht="30" r="6" s="24" spans="1:6" x14ac:dyDescent="0.2">
      <c r="A6" s="216" t="s">
        <v>46</v>
      </c>
      <c r="B6" s="193"/>
      <c r="C6" s="207"/>
      <c r="D6" s="207"/>
      <c r="E6" s="208"/>
      <c r="F6" s="208"/>
    </row>
    <row customFormat="1" customHeight="1" ht="30" r="7" s="24" spans="1:6" x14ac:dyDescent="0.2">
      <c r="A7" s="216" t="s">
        <v>43</v>
      </c>
      <c r="B7" s="193"/>
      <c r="C7" s="207"/>
      <c r="D7" s="207"/>
      <c r="E7" s="208"/>
      <c r="F7" s="208"/>
    </row>
    <row customFormat="1" customHeight="1" ht="30" r="8" s="24" spans="1:6" x14ac:dyDescent="0.2">
      <c r="A8" s="216" t="s">
        <v>50</v>
      </c>
      <c r="B8" s="193"/>
      <c r="C8" s="207"/>
      <c r="D8" s="207"/>
      <c r="E8" s="208"/>
      <c r="F8" s="208"/>
    </row>
    <row customFormat="1" customHeight="1" ht="30" r="9" s="24" spans="1:6" x14ac:dyDescent="0.2">
      <c r="A9" s="216" t="s">
        <v>44</v>
      </c>
      <c r="B9" s="193"/>
      <c r="C9" s="207"/>
      <c r="D9" s="207"/>
      <c r="E9" s="208"/>
      <c r="F9" s="208"/>
    </row>
    <row customFormat="1" customHeight="1" ht="30" r="10" s="24" spans="1:6" x14ac:dyDescent="0.2">
      <c r="A10" s="216" t="s">
        <v>45</v>
      </c>
      <c r="B10" s="193"/>
      <c r="C10" s="207"/>
      <c r="D10" s="207"/>
      <c r="E10" s="208"/>
      <c r="F10" s="208"/>
    </row>
    <row customFormat="1" customHeight="1" ht="30" r="11" s="24" spans="1:6" x14ac:dyDescent="0.2">
      <c r="A11" s="216" t="s">
        <v>89</v>
      </c>
      <c r="B11" s="193"/>
      <c r="C11" s="207"/>
      <c r="D11" s="207"/>
      <c r="E11" s="208"/>
      <c r="F11" s="208"/>
    </row>
    <row customFormat="1" customHeight="1" ht="30" r="12" s="24" spans="1:6" x14ac:dyDescent="0.2">
      <c r="A12" s="216" t="s">
        <v>93</v>
      </c>
      <c r="B12" s="193"/>
      <c r="C12" s="207"/>
      <c r="D12" s="207"/>
      <c r="E12" s="208"/>
      <c r="F12" s="208"/>
    </row>
    <row customFormat="1" customHeight="1" ht="42.75" r="13" s="24" spans="1:6" x14ac:dyDescent="0.2">
      <c r="A13" s="216" t="s">
        <v>90</v>
      </c>
      <c r="B13" s="193"/>
      <c r="C13" s="207"/>
      <c r="D13" s="207"/>
      <c r="E13" s="208"/>
      <c r="F13" s="208"/>
    </row>
    <row customFormat="1" customHeight="1" ht="30" r="14" s="24" spans="1:6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16" t="s">
        <v>86</v>
      </c>
      <c r="B15" s="193"/>
      <c r="C15" s="207"/>
      <c r="D15" s="207"/>
      <c r="E15" s="208"/>
      <c r="F15" s="208"/>
    </row>
    <row customFormat="1" ht="12.75" r="16" s="24" spans="1:6" x14ac:dyDescent="0.2">
      <c r="A16" s="216" t="s">
        <v>87</v>
      </c>
      <c r="B16" s="193"/>
      <c r="C16" s="207"/>
      <c r="D16" s="207"/>
      <c r="E16" s="208"/>
      <c r="F16" s="208"/>
    </row>
    <row customFormat="1" ht="12.75" r="17" s="24" spans="1:9" x14ac:dyDescent="0.2">
      <c r="A17" s="216" t="s">
        <v>88</v>
      </c>
      <c r="B17" s="193"/>
      <c r="C17" s="207"/>
      <c r="D17" s="207"/>
      <c r="E17" s="208"/>
      <c r="F17" s="208"/>
    </row>
    <row customFormat="1" ht="12.75" r="18" s="24" spans="1:9" x14ac:dyDescent="0.2">
      <c r="A18" s="216" t="s">
        <v>127</v>
      </c>
      <c r="B18" s="193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ht="12.75" r="99" spans="1:10" x14ac:dyDescent="0.2">
      <c r="A99" s="165" t="s">
        <v>51</v>
      </c>
      <c r="B99" s="166"/>
      <c r="C99" s="167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65" t="s">
        <v>26</v>
      </c>
      <c r="B100" s="166"/>
      <c r="C100" s="167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65" t="s">
        <v>27</v>
      </c>
      <c r="B101" s="166"/>
      <c r="C101" s="167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65" t="s">
        <v>28</v>
      </c>
      <c r="B102" s="166"/>
      <c r="C102" s="167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68" t="s">
        <v>57</v>
      </c>
      <c r="B103" s="166"/>
      <c r="C103" s="167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68" t="s">
        <v>58</v>
      </c>
      <c r="B104" s="166"/>
      <c r="C104" s="167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65" t="s">
        <v>59</v>
      </c>
      <c r="B105" s="166"/>
      <c r="C105" s="167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65" t="s">
        <v>60</v>
      </c>
      <c r="B106" s="166"/>
      <c r="C106" s="167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65" t="s">
        <v>76</v>
      </c>
      <c r="B107" s="166"/>
      <c r="C107" s="167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65" t="s">
        <v>64</v>
      </c>
      <c r="B108" s="166"/>
      <c r="C108" s="167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68" t="s">
        <v>56</v>
      </c>
      <c r="B109" s="166"/>
      <c r="C109" s="167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165" t="s">
        <v>67</v>
      </c>
      <c r="B110" s="166"/>
      <c r="C110" s="167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65" t="s">
        <v>68</v>
      </c>
      <c r="B111" s="166"/>
      <c r="C111" s="167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65" t="s">
        <v>69</v>
      </c>
      <c r="B112" s="166"/>
      <c r="C112" s="167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65" t="s">
        <v>70</v>
      </c>
      <c r="B113" s="166"/>
      <c r="C113" s="167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65" t="s">
        <v>71</v>
      </c>
      <c r="B114" s="166"/>
      <c r="C114" s="167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65" t="s">
        <v>72</v>
      </c>
      <c r="B115" s="166"/>
      <c r="C115" s="167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68" t="s">
        <v>61</v>
      </c>
      <c r="B116" s="166"/>
      <c r="C116" s="167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165" t="s">
        <v>63</v>
      </c>
      <c r="B117" s="166"/>
      <c r="C117" s="167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68" t="s">
        <v>62</v>
      </c>
      <c r="B118" s="166"/>
      <c r="C118" s="167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165" t="s">
        <v>73</v>
      </c>
      <c r="B119" s="166"/>
      <c r="C119" s="167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65" t="s">
        <v>140</v>
      </c>
      <c r="B120" s="166"/>
      <c r="C120" s="167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65" t="s">
        <v>74</v>
      </c>
      <c r="B121" s="166"/>
      <c r="C121" s="167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65" t="s">
        <v>75</v>
      </c>
      <c r="B122" s="166"/>
      <c r="C122" s="167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65" t="s">
        <v>36</v>
      </c>
      <c r="B131" s="166"/>
      <c r="C131" s="167"/>
      <c r="D131" s="126">
        <f ref="D131:D136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65" t="s">
        <v>54</v>
      </c>
      <c r="B132" s="166"/>
      <c r="C132" s="167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65" t="s">
        <v>31</v>
      </c>
      <c r="B133" s="166"/>
      <c r="C133" s="167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65" t="s">
        <v>40</v>
      </c>
      <c r="B134" s="166"/>
      <c r="C134" s="167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65" t="s">
        <v>30</v>
      </c>
      <c r="B135" s="166"/>
      <c r="C135" s="167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65" t="s">
        <v>32</v>
      </c>
      <c r="B136" s="166"/>
      <c r="C136" s="167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7" t="shared">IF(E138&lt;=$C$142*E125,E125*$C$142-E138,0)</f>
        <v>0</v>
      </c>
      <c r="F139" s="129">
        <f si="27" t="shared"/>
        <v>0</v>
      </c>
      <c r="G139" s="129">
        <f si="27" t="shared"/>
        <v>0</v>
      </c>
      <c r="H139" s="129">
        <f si="27" t="shared"/>
        <v>0</v>
      </c>
      <c r="I139" s="145"/>
      <c r="J139" s="40">
        <f>SUM(E139:G139)</f>
        <v>0</v>
      </c>
    </row>
    <row customHeight="1" ht="28.5" r="140" spans="1:10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ref="E140:H140" si="28" t="shared">SUM(E138:E139)</f>
        <v>0</v>
      </c>
      <c r="F140" s="161">
        <f si="28" t="shared"/>
        <v>0</v>
      </c>
      <c r="G140" s="161">
        <f si="28" t="shared"/>
        <v>0</v>
      </c>
      <c r="H140" s="162">
        <f si="28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ref="E141:H141" si="29" t="shared">SUM(E125-E140)</f>
        <v>0</v>
      </c>
      <c r="F141" s="134">
        <f si="29" t="shared"/>
        <v>0</v>
      </c>
      <c r="G141" s="134">
        <f si="29" t="shared"/>
        <v>0</v>
      </c>
      <c r="H141" s="135">
        <f si="29" t="shared"/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bottom="0.78740157499999996" footer="0.3" header="0.3" left="0.7" right="0.7" top="0.78740157499999996"/>
  <pageSetup fitToHeight="0" orientation="portrait" paperSize="9" r:id="rId1" scale="48"/>
  <headerFooter>
    <oddHeader>&amp;L&amp;"Arial,Tučné"&amp;12Příloha č. 11 a - Údaje o sociální službě</oddHeader>
  </headerFooter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E100" sqref="E100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05" t="s">
        <v>42</v>
      </c>
      <c r="B5" s="227"/>
      <c r="C5" s="207"/>
      <c r="D5" s="207"/>
      <c r="E5" s="208"/>
      <c r="F5" s="208"/>
    </row>
    <row customFormat="1" customHeight="1" ht="30" r="6" s="24" spans="1:6" x14ac:dyDescent="0.2">
      <c r="A6" s="205" t="s">
        <v>46</v>
      </c>
      <c r="B6" s="227"/>
      <c r="C6" s="207"/>
      <c r="D6" s="207"/>
      <c r="E6" s="208"/>
      <c r="F6" s="208"/>
    </row>
    <row customFormat="1" customHeight="1" ht="30" r="7" s="24" spans="1:6" x14ac:dyDescent="0.2">
      <c r="A7" s="205" t="s">
        <v>43</v>
      </c>
      <c r="B7" s="227"/>
      <c r="C7" s="207"/>
      <c r="D7" s="207"/>
      <c r="E7" s="208"/>
      <c r="F7" s="208"/>
    </row>
    <row customFormat="1" customHeight="1" ht="30" r="8" s="24" spans="1:6" x14ac:dyDescent="0.2">
      <c r="A8" s="205" t="s">
        <v>50</v>
      </c>
      <c r="B8" s="227"/>
      <c r="C8" s="207"/>
      <c r="D8" s="207"/>
      <c r="E8" s="208"/>
      <c r="F8" s="208"/>
    </row>
    <row customFormat="1" customHeight="1" ht="30" r="9" s="24" spans="1:6" x14ac:dyDescent="0.2">
      <c r="A9" s="205" t="s">
        <v>44</v>
      </c>
      <c r="B9" s="227"/>
      <c r="C9" s="207"/>
      <c r="D9" s="207"/>
      <c r="E9" s="208"/>
      <c r="F9" s="208"/>
    </row>
    <row customFormat="1" customHeight="1" ht="30" r="10" s="24" spans="1:6" x14ac:dyDescent="0.2">
      <c r="A10" s="205" t="s">
        <v>45</v>
      </c>
      <c r="B10" s="227"/>
      <c r="C10" s="207"/>
      <c r="D10" s="207"/>
      <c r="E10" s="208"/>
      <c r="F10" s="208"/>
    </row>
    <row customFormat="1" customHeight="1" ht="30" r="11" s="24" spans="1:6" x14ac:dyDescent="0.2">
      <c r="A11" s="205" t="s">
        <v>89</v>
      </c>
      <c r="B11" s="227"/>
      <c r="C11" s="207"/>
      <c r="D11" s="207"/>
      <c r="E11" s="208"/>
      <c r="F11" s="208"/>
    </row>
    <row customFormat="1" customHeight="1" ht="30" r="12" s="24" spans="1:6" x14ac:dyDescent="0.2">
      <c r="A12" s="205" t="s">
        <v>93</v>
      </c>
      <c r="B12" s="227"/>
      <c r="C12" s="207"/>
      <c r="D12" s="207"/>
      <c r="E12" s="208"/>
      <c r="F12" s="208"/>
    </row>
    <row customFormat="1" customHeight="1" ht="42.75" r="13" s="24" spans="1:6" x14ac:dyDescent="0.2">
      <c r="A13" s="205" t="s">
        <v>90</v>
      </c>
      <c r="B13" s="227"/>
      <c r="C13" s="207"/>
      <c r="D13" s="207"/>
      <c r="E13" s="208"/>
      <c r="F13" s="208"/>
    </row>
    <row customFormat="1" customHeight="1" ht="30" r="14" s="24" spans="1:6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customFormat="1" ht="12.75" r="15" s="24" spans="1:6" x14ac:dyDescent="0.2">
      <c r="A15" s="205" t="s">
        <v>86</v>
      </c>
      <c r="B15" s="227"/>
      <c r="C15" s="207"/>
      <c r="D15" s="207"/>
      <c r="E15" s="208"/>
      <c r="F15" s="208"/>
    </row>
    <row customFormat="1" ht="12.75" r="16" s="24" spans="1:6" x14ac:dyDescent="0.2">
      <c r="A16" s="205" t="s">
        <v>87</v>
      </c>
      <c r="B16" s="227"/>
      <c r="C16" s="207"/>
      <c r="D16" s="207"/>
      <c r="E16" s="208"/>
      <c r="F16" s="208"/>
    </row>
    <row customFormat="1" ht="12.75" r="17" s="24" spans="1:9" x14ac:dyDescent="0.2">
      <c r="A17" s="205" t="s">
        <v>88</v>
      </c>
      <c r="B17" s="227"/>
      <c r="C17" s="207"/>
      <c r="D17" s="207"/>
      <c r="E17" s="208"/>
      <c r="F17" s="208"/>
    </row>
    <row customFormat="1" ht="12.75" r="18" s="24" spans="1:9" x14ac:dyDescent="0.2">
      <c r="A18" s="205" t="s">
        <v>127</v>
      </c>
      <c r="B18" s="227"/>
      <c r="C18" s="207"/>
      <c r="D18" s="207"/>
      <c r="E18" s="208"/>
      <c r="F18" s="208"/>
    </row>
    <row customFormat="1" customHeight="1" ht="30" r="19" s="23" spans="1:9" x14ac:dyDescent="0.2"/>
    <row customFormat="1" customHeight="1" ht="30" r="20" s="23" spans="1:9" x14ac:dyDescent="0.2">
      <c r="A20" s="196" t="s">
        <v>91</v>
      </c>
      <c r="B20" s="197"/>
      <c r="C20" s="197"/>
      <c r="D20" s="197"/>
      <c r="E20" s="197"/>
      <c r="F20" s="197"/>
    </row>
    <row customFormat="1" customHeight="1" ht="19.5" r="21" s="23" spans="1:9" x14ac:dyDescent="0.2">
      <c r="B21" s="25"/>
    </row>
    <row customFormat="1" customHeight="1" ht="57" r="22" s="24" spans="1:9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ht="12.75" r="23" spans="1:9" x14ac:dyDescent="0.2">
      <c r="A23" s="204" t="s">
        <v>86</v>
      </c>
      <c r="B23" s="183"/>
      <c r="C23" s="198"/>
      <c r="D23" s="199"/>
      <c r="E23" s="198"/>
      <c r="F23" s="199"/>
    </row>
    <row ht="12.75" r="24" spans="1:9" x14ac:dyDescent="0.2">
      <c r="A24" s="204" t="s">
        <v>87</v>
      </c>
      <c r="B24" s="183"/>
      <c r="C24" s="198"/>
      <c r="D24" s="199"/>
      <c r="E24" s="198"/>
      <c r="F24" s="199"/>
    </row>
    <row ht="12.75" r="25" spans="1:9" x14ac:dyDescent="0.2">
      <c r="A25" s="204" t="s">
        <v>88</v>
      </c>
      <c r="B25" s="183"/>
      <c r="C25" s="198"/>
      <c r="D25" s="199"/>
      <c r="E25" s="198"/>
      <c r="F25" s="199"/>
    </row>
    <row customHeight="1" ht="15" r="26" spans="1:9" x14ac:dyDescent="0.2">
      <c r="A26" s="204" t="s">
        <v>127</v>
      </c>
      <c r="B26" s="183"/>
      <c r="C26" s="198"/>
      <c r="D26" s="199"/>
      <c r="E26" s="198"/>
      <c r="F26" s="199"/>
    </row>
    <row hidden="1" r="27" spans="1:9" x14ac:dyDescent="0.2"/>
    <row customHeight="1" ht="35.25" r="28" spans="1:9" x14ac:dyDescent="0.2">
      <c r="A28" s="194" t="s">
        <v>130</v>
      </c>
      <c r="B28" s="195"/>
      <c r="C28" s="195"/>
      <c r="D28" s="195"/>
      <c r="E28" s="195"/>
      <c r="F28" s="195"/>
    </row>
    <row ht="15.75" r="31" spans="1:9" x14ac:dyDescent="0.25">
      <c r="A31" s="60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86</v>
      </c>
      <c r="B33" s="22"/>
      <c r="G33" s="5"/>
      <c r="H33" s="5"/>
    </row>
    <row ht="24.75" r="34" spans="1:9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63"/>
    </row>
    <row ht="15" r="78" spans="1:9" x14ac:dyDescent="0.25">
      <c r="A78" s="21" t="s">
        <v>127</v>
      </c>
      <c r="B78" s="21"/>
      <c r="G78" s="5"/>
      <c r="H78" s="63"/>
    </row>
    <row ht="24.75" r="79" spans="1:9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customHeight="1" ht="12.75" r="98" spans="1:10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customHeight="1" ht="12.75" r="99" spans="1:10" x14ac:dyDescent="0.2">
      <c r="A99" s="217" t="s">
        <v>51</v>
      </c>
      <c r="B99" s="218"/>
      <c r="C99" s="219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217" t="s">
        <v>26</v>
      </c>
      <c r="B100" s="218"/>
      <c r="C100" s="219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217" t="s">
        <v>27</v>
      </c>
      <c r="B101" s="218"/>
      <c r="C101" s="219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217" t="s">
        <v>28</v>
      </c>
      <c r="B102" s="218"/>
      <c r="C102" s="219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81" t="s">
        <v>57</v>
      </c>
      <c r="B103" s="182"/>
      <c r="C103" s="183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217" t="s">
        <v>58</v>
      </c>
      <c r="B104" s="218"/>
      <c r="C104" s="219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217" t="s">
        <v>59</v>
      </c>
      <c r="B105" s="218"/>
      <c r="C105" s="219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217" t="s">
        <v>60</v>
      </c>
      <c r="B106" s="218"/>
      <c r="C106" s="219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217" t="s">
        <v>76</v>
      </c>
      <c r="B107" s="218"/>
      <c r="C107" s="219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217" t="s">
        <v>64</v>
      </c>
      <c r="B108" s="218"/>
      <c r="C108" s="219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81" t="s">
        <v>56</v>
      </c>
      <c r="B109" s="182"/>
      <c r="C109" s="183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217" t="s">
        <v>67</v>
      </c>
      <c r="B110" s="218"/>
      <c r="C110" s="219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217" t="s">
        <v>68</v>
      </c>
      <c r="B111" s="218"/>
      <c r="C111" s="219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217" t="s">
        <v>69</v>
      </c>
      <c r="B112" s="218"/>
      <c r="C112" s="219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217" t="s">
        <v>70</v>
      </c>
      <c r="B113" s="218"/>
      <c r="C113" s="219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217" t="s">
        <v>71</v>
      </c>
      <c r="B114" s="218"/>
      <c r="C114" s="219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217" t="s">
        <v>72</v>
      </c>
      <c r="B115" s="218"/>
      <c r="C115" s="219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81" t="s">
        <v>61</v>
      </c>
      <c r="B116" s="182"/>
      <c r="C116" s="183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217" t="s">
        <v>63</v>
      </c>
      <c r="B117" s="218"/>
      <c r="C117" s="219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81" t="s">
        <v>62</v>
      </c>
      <c r="B118" s="182"/>
      <c r="C118" s="183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217" t="s">
        <v>73</v>
      </c>
      <c r="B119" s="218"/>
      <c r="C119" s="219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217" t="s">
        <v>141</v>
      </c>
      <c r="B120" s="218"/>
      <c r="C120" s="219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217" t="s">
        <v>74</v>
      </c>
      <c r="B121" s="218"/>
      <c r="C121" s="219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217" t="s">
        <v>75</v>
      </c>
      <c r="B122" s="218"/>
      <c r="C122" s="219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56" t="s">
        <v>36</v>
      </c>
      <c r="B131" s="56"/>
      <c r="C131" s="57"/>
      <c r="D131" s="126">
        <f ref="D131:D137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56" t="s">
        <v>54</v>
      </c>
      <c r="B132" s="56"/>
      <c r="C132" s="57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56" t="s">
        <v>31</v>
      </c>
      <c r="B133" s="56"/>
      <c r="C133" s="57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56" t="s">
        <v>40</v>
      </c>
      <c r="B134" s="56"/>
      <c r="C134" s="57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56" t="s">
        <v>30</v>
      </c>
      <c r="B135" s="56"/>
      <c r="C135" s="57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56" t="s">
        <v>32</v>
      </c>
      <c r="B136" s="56"/>
      <c r="C136" s="57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56" t="s">
        <v>39</v>
      </c>
      <c r="B137" s="56"/>
      <c r="C137" s="57"/>
      <c r="D137" s="126">
        <f si="25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54" t="s">
        <v>111</v>
      </c>
      <c r="B138" s="54"/>
      <c r="C138" s="55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customHeight="1" ht="27" r="140" spans="1:10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customHeight="1" ht="13.5" r="141" spans="1:10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customHeight="1" ht="39.75" r="142" spans="1:10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bottom="0.78740157499999996" footer="0.3" header="0.3" left="0.7" right="0.7" top="0.78740157499999996"/>
  <pageSetup orientation="portrait" paperSize="9" r:id="rId1" scale="29"/>
  <headerFooter>
    <oddHeader>&amp;L&amp;"Arial,Tučné"&amp;12Příloha č. 11 a - Údaje o sociální službě</oddHeader>
  </headerFooter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C15"/>
  <sheetViews>
    <sheetView workbookViewId="0" zoomScaleNormal="100">
      <selection activeCell="A19" sqref="A19"/>
    </sheetView>
  </sheetViews>
  <sheetFormatPr defaultRowHeight="12.75" x14ac:dyDescent="0.2"/>
  <cols>
    <col min="1" max="1" customWidth="true" width="39.28515625" collapsed="false"/>
    <col min="2" max="2" customWidth="true" width="16.28515625" collapsed="false"/>
  </cols>
  <sheetData>
    <row ht="15" r="2" spans="1:3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customHeight="1" ht="29.25" r="4" spans="1:3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customHeight="1" ht="14.25" r="7" spans="1:3" thickBot="1" x14ac:dyDescent="0.25">
      <c r="A7" s="115" t="s">
        <v>135</v>
      </c>
      <c r="B7" s="116">
        <f>'Sociální služba 1'!C142</f>
        <v>0.05</v>
      </c>
      <c r="C7" s="30"/>
    </row>
    <row ht="13.5" r="8" spans="1:3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35">
        <v>0</v>
      </c>
    </row>
    <row hidden="1" r="13" spans="1:3" x14ac:dyDescent="0.2">
      <c r="A13" s="35">
        <v>0.05</v>
      </c>
    </row>
    <row hidden="1" r="14" spans="1:3" x14ac:dyDescent="0.2">
      <c r="A14" s="35">
        <v>0.15</v>
      </c>
    </row>
    <row hidden="1" r="15" spans="1:3" x14ac:dyDescent="0.2"/>
  </sheetData>
  <pageMargins bottom="0.78740157499999996" footer="0.3" header="0.3" left="0.7" right="0.7" top="0.78740157499999996"/>
  <pageSetup orientation="portrait" paperSize="9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  <pageSetUpPr fitToPage="1"/>
  </sheetPr>
  <dimension ref="A1:LY31"/>
  <sheetViews>
    <sheetView topLeftCell="A4" view="pageLayout" workbookViewId="0" zoomScaleNormal="80">
      <selection activeCell="C24" sqref="C24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36" width="15.85546875" collapsed="false"/>
    <col min="8" max="8" customWidth="true" style="36" width="13.28515625" collapsed="false"/>
    <col min="9" max="337" style="36" width="9.140625" collapsed="false"/>
  </cols>
  <sheetData>
    <row ht="18" r="1" spans="1:337" x14ac:dyDescent="0.25">
      <c r="A1" s="67" t="s">
        <v>133</v>
      </c>
    </row>
    <row ht="18" r="2" spans="1:337" x14ac:dyDescent="0.25">
      <c r="A2" s="68" t="s">
        <v>134</v>
      </c>
    </row>
    <row customFormat="1" ht="19.5" r="3" s="44" spans="1:337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.75" r="5" s="44" spans="1:337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.75" r="6" s="44" spans="1:337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9.5" r="7" s="44" spans="1:337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9.5" r="8" s="44" spans="1:337" thickBot="1" x14ac:dyDescent="0.35">
      <c r="A8" s="85" t="s">
        <v>98</v>
      </c>
      <c r="B8" s="99">
        <f ref="B8:B18" si="0" t="shared">SUM(C8:F8)</f>
        <v>0</v>
      </c>
      <c r="C8" s="109">
        <f>C11</f>
        <v>0</v>
      </c>
      <c r="D8" s="110">
        <f ref="D8:E8" si="1" t="shared">D11</f>
        <v>0</v>
      </c>
      <c r="E8" s="110">
        <f si="1" t="shared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.75" r="9" s="44" spans="1:337" x14ac:dyDescent="0.3">
      <c r="A9" s="73" t="s">
        <v>99</v>
      </c>
      <c r="B9" s="100">
        <f si="0" t="shared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9.5" r="10" s="44" spans="1:337" thickBot="1" x14ac:dyDescent="0.35">
      <c r="A10" s="81" t="s">
        <v>100</v>
      </c>
      <c r="B10" s="101">
        <f si="0" t="shared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9.5" r="11" s="44" spans="1:337" thickBot="1" x14ac:dyDescent="0.35">
      <c r="A11" s="86" t="s">
        <v>101</v>
      </c>
      <c r="B11" s="102">
        <f si="0" t="shared"/>
        <v>0</v>
      </c>
      <c r="C11" s="109">
        <f>SUM(C12:C13)</f>
        <v>0</v>
      </c>
      <c r="D11" s="110">
        <f ref="D11:F11" si="2" t="shared">SUM(D12:D13)</f>
        <v>0</v>
      </c>
      <c r="E11" s="110">
        <f si="2" t="shared"/>
        <v>0</v>
      </c>
      <c r="F11" s="111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9.5" r="12" s="44" spans="1:337" thickBot="1" x14ac:dyDescent="0.35">
      <c r="A12" s="85" t="s">
        <v>102</v>
      </c>
      <c r="B12" s="99">
        <f si="0" t="shared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.75" r="13" s="44" spans="1:337" x14ac:dyDescent="0.3">
      <c r="A13" s="73" t="s">
        <v>103</v>
      </c>
      <c r="B13" s="100">
        <f si="0" t="shared"/>
        <v>0</v>
      </c>
      <c r="C13" s="109">
        <f>SUM(C17:C18)</f>
        <v>0</v>
      </c>
      <c r="D13" s="110">
        <f>SUM(D17:D18)</f>
        <v>0</v>
      </c>
      <c r="E13" s="110">
        <f ref="E13:F13" si="3" t="shared">SUM(E17:E18)</f>
        <v>0</v>
      </c>
      <c r="F13" s="111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.75" r="14" s="44" spans="1:337" x14ac:dyDescent="0.3">
      <c r="A14" s="77" t="s">
        <v>104</v>
      </c>
      <c r="B14" s="103">
        <f si="0" t="shared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.75" r="15" s="44" spans="1:337" x14ac:dyDescent="0.3">
      <c r="A15" s="77" t="s">
        <v>105</v>
      </c>
      <c r="B15" s="103">
        <f si="0" t="shared"/>
        <v>0</v>
      </c>
      <c r="C15" s="109">
        <f>C13*0.85</f>
        <v>0</v>
      </c>
      <c r="D15" s="110">
        <f ref="D15:F15" si="4" t="shared">D13*0.85</f>
        <v>0</v>
      </c>
      <c r="E15" s="110">
        <f si="4" t="shared"/>
        <v>0</v>
      </c>
      <c r="F15" s="111">
        <f si="4" t="shared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9.5" r="16" s="44" spans="1:337" thickBot="1" x14ac:dyDescent="0.35">
      <c r="A16" s="81" t="s">
        <v>106</v>
      </c>
      <c r="B16" s="101">
        <f si="0" t="shared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9.5" r="17" s="47" spans="1:337" thickBot="1" x14ac:dyDescent="0.35">
      <c r="A17" s="87" t="s">
        <v>107</v>
      </c>
      <c r="B17" s="104">
        <f si="0" t="shared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9.5" r="18" s="45" spans="1:337" thickBot="1" x14ac:dyDescent="0.35">
      <c r="A18" s="88" t="s">
        <v>108</v>
      </c>
      <c r="B18" s="105">
        <f si="0" t="shared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customFormat="1" ht="19.5" r="19" s="44" spans="1:337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9.5" r="20" s="48" spans="1:337" thickBot="1" x14ac:dyDescent="0.35">
      <c r="A20" s="90"/>
      <c r="B20" s="91"/>
      <c r="C20" s="92"/>
      <c r="D20" s="92"/>
      <c r="E20" s="92"/>
      <c r="F20" s="92"/>
      <c r="G20" s="51"/>
    </row>
    <row customFormat="1" customHeight="1" ht="44.25" r="21" s="49" spans="1:337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customFormat="1" r="23" s="36" spans="1:337" x14ac:dyDescent="0.2">
      <c r="A23" s="42"/>
    </row>
    <row customFormat="1" r="24" s="36" spans="1:337" x14ac:dyDescent="0.2"/>
    <row customFormat="1" r="25" s="36" spans="1:337" x14ac:dyDescent="0.2"/>
    <row customFormat="1" r="26" s="36" spans="1:337" x14ac:dyDescent="0.2"/>
    <row customFormat="1" r="27" s="36" spans="1:337" x14ac:dyDescent="0.2">
      <c r="E27" s="43"/>
    </row>
    <row customFormat="1" r="28" s="36" spans="1:337" x14ac:dyDescent="0.2">
      <c r="C28" s="43"/>
      <c r="D28" s="43"/>
      <c r="E28" s="43"/>
      <c r="F28" s="43"/>
    </row>
    <row customFormat="1" r="29" s="36" spans="1:337" x14ac:dyDescent="0.2">
      <c r="C29" s="43"/>
      <c r="D29" s="43"/>
      <c r="E29" s="43"/>
      <c r="F29" s="43"/>
    </row>
    <row customFormat="1" r="30" s="36" spans="1:337" x14ac:dyDescent="0.2"/>
    <row r="31" spans="1:337" x14ac:dyDescent="0.2">
      <c r="E31" s="37"/>
    </row>
  </sheetData>
  <pageMargins bottom="0.78740157499999996" footer="0.3" header="0.3" left="0.7" right="0.7" top="0.78740157499999996"/>
  <pageSetup orientation="landscape" paperSize="9" r:id="rId1" scale="76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5327b4dcf25641a2e3cabeab8efdc2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d0b264e9fdedef06c292344895821a1a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26B558C2-4293-4962-A8FA-4BD24A9E3071}"/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2016-03-16T14:27:57Z</cp:lastPrinted>
  <dcterms:modified xsi:type="dcterms:W3CDTF">2018-07-26T11:12:58Z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