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Dell\Desktop\"/>
    </mc:Choice>
  </mc:AlternateContent>
  <bookViews>
    <workbookView windowHeight="12630" windowWidth="28800" xWindow="0" yWindow="0"/>
  </bookViews>
  <sheets>
    <sheet name="List1" r:id="rId1" sheetId="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3"/>
  <c i="1" r="H13"/>
  <c i="1" r="H18" s="1"/>
  <c i="1" r="H19" s="1"/>
  <c i="1" r="H20" s="1"/>
  <c i="1" r="H22" s="1"/>
  <c i="1" r="I22" s="1"/>
  <c i="1" r="H24" s="1"/>
  <c i="1" r="B23"/>
  <c i="1" r="B13"/>
  <c i="1" r="B18" s="1"/>
  <c i="1" r="B19" s="1"/>
  <c i="1" r="B20" s="1"/>
  <c i="1" l="1" r="B22"/>
  <c i="1" r="C22" s="1"/>
  <c i="1" r="B24" s="1"/>
</calcChain>
</file>

<file path=xl/sharedStrings.xml><?xml version="1.0" encoding="utf-8"?>
<sst xmlns="http://schemas.openxmlformats.org/spreadsheetml/2006/main" count="34" uniqueCount="18">
  <si>
    <t>SOUHRNNÝ ZÁZNAM O DOCHÁZCE DĚTÍ ZA MONITOROVANÉ OBDOBÍ - VÝPOČET OBSAZENOSTI</t>
  </si>
  <si>
    <t>FOND PRACOVNÍ DOBY V ĆR</t>
  </si>
  <si>
    <t>Měsíc z monitorovaného období</t>
  </si>
  <si>
    <t>Počet pracovních dnů v ČR v daném měsíci</t>
  </si>
  <si>
    <t>Celkový počet dnů, kdy bylo zařízení uzavřeno (např. celozávodní dovolená, apod.)</t>
  </si>
  <si>
    <t>Celkem</t>
  </si>
  <si>
    <t>VÝPOČET OBSAZENOSTI KAPACITY ZAŘÍZENÍ PÉČE O DĚTI</t>
  </si>
  <si>
    <t>Kapacita zařízení</t>
  </si>
  <si>
    <t xml:space="preserve">Počet pracovních dní za příslušné období </t>
  </si>
  <si>
    <t xml:space="preserve">Počet pracovních půldnů za příslušné období </t>
  </si>
  <si>
    <t>Kapacita NÁSOBENÁ počtem pracovních půldnů za příslušné období</t>
  </si>
  <si>
    <t>Celkem počet půldenních přítomností</t>
  </si>
  <si>
    <t>Zaokrouhlení</t>
  </si>
  <si>
    <t>POMĚR půldenních přítomností a pracovních půldnů v příslušném období</t>
  </si>
  <si>
    <t>Požadovaný počet jednotek v daném období</t>
  </si>
  <si>
    <t>Skutečně dosažený počet jednotek v příslušném období</t>
  </si>
  <si>
    <t>VARINTA A</t>
  </si>
  <si>
    <t>VARIANTA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</si>
</sst>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37">
    <xf borderId="0" fillId="0" fontId="0" numFmtId="0" xfId="0"/>
    <xf applyAlignment="1" applyFill="1" applyFont="1" borderId="0" fillId="2" fontId="2" numFmtId="0" xfId="0">
      <alignment horizontal="center" vertical="center" wrapText="1"/>
    </xf>
    <xf applyAlignment="1" applyFont="1" borderId="0" fillId="0" fontId="3" numFmtId="0" xfId="0">
      <alignment vertical="center"/>
    </xf>
    <xf applyFill="1" applyFont="1" borderId="0" fillId="2" fontId="4" numFmtId="0" xfId="0"/>
    <xf applyAlignment="1" applyBorder="1" applyFill="1" applyFont="1" applyNumberFormat="1" borderId="1" fillId="3" fontId="5" numFmtId="14" xfId="0">
      <alignment horizontal="center" vertical="center"/>
    </xf>
    <xf applyAlignment="1" applyBorder="1" applyFill="1" applyFont="1" applyNumberFormat="1" borderId="2" fillId="3" fontId="5" numFmtId="14" xfId="0">
      <alignment horizontal="center" vertical="center"/>
    </xf>
    <xf applyAlignment="1" applyFont="1" borderId="0" fillId="0" fontId="4" numFmtId="0" xfId="0">
      <alignment vertical="center"/>
    </xf>
    <xf applyAlignment="1" applyBorder="1" applyFill="1" applyFont="1" applyNumberFormat="1" borderId="3" fillId="3" fontId="5" numFmtId="14" xfId="0">
      <alignment horizontal="center" vertical="center"/>
    </xf>
    <xf applyAlignment="1" applyBorder="1" applyFill="1" applyFont="1" borderId="2" fillId="3" fontId="5" numFmtId="0" xfId="0">
      <alignment vertical="center" wrapText="1"/>
    </xf>
    <xf applyAlignment="1" applyFont="1" borderId="0" fillId="0" fontId="6" numFmtId="0" xfId="0">
      <alignment vertical="center"/>
    </xf>
    <xf applyAlignment="1" applyBorder="1" applyFill="1" applyFont="1" applyNumberFormat="1" borderId="4" fillId="4" fontId="4" numFmtId="17" xfId="0">
      <alignment vertical="center"/>
    </xf>
    <xf applyAlignment="1" applyBorder="1" applyFill="1" applyFont="1" borderId="5" fillId="4" fontId="4" numFmtId="0" xfId="0">
      <alignment horizontal="center" vertical="center"/>
    </xf>
    <xf applyAlignment="1" applyBorder="1" applyFill="1" applyFont="1" applyNumberFormat="1" borderId="4" fillId="2" fontId="4" numFmtId="17" xfId="0">
      <alignment vertical="center"/>
    </xf>
    <xf applyAlignment="1" applyBorder="1" applyFill="1" applyFont="1" applyNumberFormat="1" borderId="6" fillId="3" fontId="5" numFmtId="14" xfId="0">
      <alignment horizontal="left" vertical="center"/>
    </xf>
    <xf applyAlignment="1" applyBorder="1" applyFill="1" applyFont="1" borderId="7" fillId="5" fontId="5" numFmtId="0" xfId="0">
      <alignment horizontal="center" vertical="center"/>
    </xf>
    <xf applyAlignment="1" applyBorder="1" applyFont="1" applyNumberFormat="1" borderId="8" fillId="0" fontId="4" numFmtId="49" xfId="0">
      <alignment horizontal="center" vertical="center"/>
    </xf>
    <xf applyAlignment="1" applyBorder="1" applyFont="1" applyNumberFormat="1" borderId="9" fillId="0" fontId="4" numFmtId="49" xfId="0">
      <alignment horizontal="center" vertical="center"/>
    </xf>
    <xf applyAlignment="1" applyBorder="1" applyFill="1" applyFont="1" applyNumberFormat="1" borderId="10" fillId="3" fontId="5" numFmtId="14" xfId="0">
      <alignment horizontal="center" vertical="center" wrapText="1"/>
    </xf>
    <xf applyAlignment="1" applyBorder="1" applyFill="1" applyFont="1" applyNumberFormat="1" borderId="11" fillId="3" fontId="5" numFmtId="14" xfId="0">
      <alignment horizontal="center" vertical="center" wrapText="1"/>
    </xf>
    <xf applyAlignment="1" applyBorder="1" applyFont="1" applyNumberFormat="1" borderId="4" fillId="0" fontId="4" numFmtId="49" xfId="0">
      <alignment vertical="center"/>
    </xf>
    <xf applyAlignment="1" applyBorder="1" applyFont="1" borderId="5" fillId="0" fontId="4" numFmtId="0" xfId="0">
      <alignment horizontal="center" vertical="center"/>
    </xf>
    <xf applyAlignment="1" applyFill="1" applyFont="1" borderId="0" fillId="2" fontId="3" numFmtId="0" xfId="0">
      <alignment vertical="center"/>
    </xf>
    <xf applyAlignment="1" applyBorder="1" applyFont="1" borderId="10" fillId="0" fontId="4" numFmtId="0" xfId="0">
      <alignment horizontal="center" vertical="center"/>
    </xf>
    <xf applyAlignment="1" applyBorder="1" applyFont="1" borderId="11" fillId="0" fontId="4" numFmtId="0" xfId="0">
      <alignment horizontal="center" vertical="center"/>
    </xf>
    <xf applyAlignment="1" applyFont="1" applyNumberFormat="1" borderId="0" fillId="0" fontId="3" numFmtId="9" xfId="0">
      <alignment vertical="center"/>
    </xf>
    <xf applyAlignment="1" applyBorder="1" applyFill="1" applyFont="1" applyNumberFormat="1" borderId="4" fillId="3" fontId="5" numFmtId="14" xfId="0">
      <alignment horizontal="left" vertical="center"/>
    </xf>
    <xf applyAlignment="1" applyBorder="1" applyFill="1" applyFont="1" applyNumberFormat="1" applyProtection="1" borderId="12" fillId="5" fontId="5" numFmtId="10" xfId="1">
      <alignment horizontal="center" vertical="center"/>
    </xf>
    <xf applyAlignment="1" applyBorder="1" applyFont="1" applyNumberFormat="1" borderId="13" fillId="0" fontId="5" numFmtId="1" xfId="0">
      <alignment horizontal="center" vertical="center"/>
    </xf>
    <xf applyAlignment="1" applyBorder="1" applyFont="1" applyNumberFormat="1" borderId="14" fillId="0" fontId="5" numFmtId="1" xfId="0">
      <alignment horizontal="center" vertical="center"/>
    </xf>
    <xf applyAlignment="1" applyBorder="1" applyFill="1" applyFont="1" applyNumberFormat="1" borderId="12" fillId="6" fontId="4" numFmtId="49" xfId="0">
      <alignment vertical="center"/>
    </xf>
    <xf applyAlignment="1" applyBorder="1" applyFill="1" applyFont="1" applyNumberFormat="1" borderId="15" fillId="6" fontId="5" numFmtId="1" xfId="0">
      <alignment horizontal="center" vertical="center"/>
    </xf>
    <xf applyAlignment="1" applyBorder="1" applyFill="1" applyFont="1" applyNumberFormat="1" borderId="9" fillId="6" fontId="5" numFmtId="1" xfId="0">
      <alignment horizontal="center" vertical="center"/>
    </xf>
    <xf applyAlignment="1" applyBorder="1" applyFill="1" applyFont="1" applyNumberFormat="1" borderId="16" fillId="6" fontId="5" numFmtId="1" xfId="0">
      <alignment horizontal="center" vertical="center"/>
    </xf>
    <xf applyBorder="1" applyFill="1" applyFont="1" applyProtection="1" borderId="17" fillId="2" fontId="7" numFmtId="0" xfId="0">
      <protection locked="0"/>
    </xf>
    <xf applyAlignment="1" applyBorder="1" applyFill="1" applyFont="1" applyNumberFormat="1" borderId="4" fillId="7" fontId="4" numFmtId="17" xfId="0">
      <alignment vertical="center"/>
    </xf>
    <xf applyAlignment="1" applyBorder="1" applyFill="1" applyFont="1" borderId="5" fillId="7" fontId="4" numFmtId="0" xfId="0">
      <alignment horizontal="center" vertical="center"/>
    </xf>
    <xf applyAlignment="1" applyFill="1" applyFont="1" borderId="0" fillId="8" fontId="8" numFmtId="0" xfId="0">
      <alignment horizontal="center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27"/>
  <sheetViews>
    <sheetView showGridLines="0" tabSelected="1" workbookViewId="0">
      <selection sqref="A1:B1"/>
    </sheetView>
  </sheetViews>
  <sheetFormatPr defaultRowHeight="15" x14ac:dyDescent="0.25"/>
  <cols>
    <col min="1" max="1" customWidth="true" width="30.28515625" collapsed="false"/>
    <col min="2" max="2" customWidth="true" width="37.85546875" collapsed="false"/>
    <col min="6" max="6" customWidth="true" width="5.28515625" collapsed="false"/>
    <col min="7" max="7" customWidth="true" width="29.42578125" collapsed="false"/>
    <col min="8" max="8" customWidth="true" width="43.28515625" collapsed="false"/>
  </cols>
  <sheetData>
    <row ht="23.25" r="1" spans="1:13" x14ac:dyDescent="0.35">
      <c r="A1" s="36" t="s">
        <v>16</v>
      </c>
      <c r="B1" s="36"/>
      <c r="G1" s="36" t="s">
        <v>17</v>
      </c>
      <c r="H1" s="36"/>
    </row>
    <row r="2" spans="1:13" x14ac:dyDescent="0.25">
      <c r="A2" s="1" t="s">
        <v>0</v>
      </c>
      <c r="B2" s="1"/>
      <c r="C2" s="2"/>
      <c r="D2" s="2"/>
      <c r="E2" s="2"/>
      <c r="G2" s="1" t="s">
        <v>0</v>
      </c>
      <c r="H2" s="1"/>
      <c r="I2" s="2"/>
      <c r="J2" s="2"/>
      <c r="K2" s="2"/>
      <c r="L2" s="2"/>
      <c r="M2" s="2"/>
    </row>
    <row ht="15.75" r="3" spans="1:13" thickBot="1" x14ac:dyDescent="0.3">
      <c r="A3" s="3"/>
      <c r="B3" s="3"/>
      <c r="C3" s="2"/>
      <c r="D3" s="2"/>
      <c r="E3" s="2"/>
      <c r="G3" s="3"/>
      <c r="H3" s="3"/>
      <c r="I3" s="2"/>
      <c r="J3" s="2"/>
      <c r="K3" s="2"/>
      <c r="L3" s="2"/>
      <c r="M3" s="2"/>
    </row>
    <row ht="15.75" r="4" spans="1:13" thickBot="1" x14ac:dyDescent="0.3">
      <c r="A4" s="4" t="s">
        <v>1</v>
      </c>
      <c r="B4" s="5"/>
      <c r="C4" s="6"/>
      <c r="D4" s="2"/>
      <c r="E4" s="2"/>
      <c r="G4" s="4" t="s">
        <v>1</v>
      </c>
      <c r="H4" s="5"/>
      <c r="I4" s="6"/>
      <c r="J4" s="2"/>
      <c r="K4" s="2"/>
      <c r="L4" s="2"/>
      <c r="M4" s="2"/>
    </row>
    <row ht="26.25" r="5" spans="1:13" thickBot="1" x14ac:dyDescent="0.3">
      <c r="A5" s="7" t="s">
        <v>2</v>
      </c>
      <c r="B5" s="8" t="s">
        <v>3</v>
      </c>
      <c r="C5" s="6"/>
      <c r="D5" s="2"/>
      <c r="E5" s="2"/>
      <c r="G5" s="7" t="s">
        <v>2</v>
      </c>
      <c r="H5" s="8" t="s">
        <v>3</v>
      </c>
      <c r="I5" s="6"/>
      <c r="J5" s="2"/>
      <c r="K5" s="2"/>
      <c r="L5" s="9"/>
      <c r="M5" s="2"/>
    </row>
    <row r="6" spans="1:13" x14ac:dyDescent="0.25">
      <c r="A6" s="10">
        <v>44805</v>
      </c>
      <c r="B6" s="11">
        <v>21</v>
      </c>
      <c r="C6" s="6"/>
      <c r="D6" s="2"/>
      <c r="E6" s="2"/>
      <c r="G6" s="34">
        <v>44805</v>
      </c>
      <c r="H6" s="35">
        <v>0</v>
      </c>
      <c r="I6" s="6"/>
      <c r="J6" s="2"/>
      <c r="K6" s="2"/>
      <c r="L6" s="2"/>
      <c r="M6" s="2"/>
    </row>
    <row r="7" spans="1:13" x14ac:dyDescent="0.25">
      <c r="A7" s="10">
        <v>44835</v>
      </c>
      <c r="B7" s="11">
        <v>20</v>
      </c>
      <c r="C7" s="6"/>
      <c r="D7" s="2"/>
      <c r="E7" s="2"/>
      <c r="G7" s="10">
        <v>44835</v>
      </c>
      <c r="H7" s="11">
        <v>20</v>
      </c>
      <c r="I7" s="6"/>
      <c r="J7" s="2"/>
      <c r="K7" s="2"/>
      <c r="L7" s="2"/>
      <c r="M7" s="2"/>
    </row>
    <row r="8" spans="1:13" x14ac:dyDescent="0.25">
      <c r="A8" s="10">
        <v>44866</v>
      </c>
      <c r="B8" s="11">
        <v>21</v>
      </c>
      <c r="C8" s="6"/>
      <c r="D8" s="2"/>
      <c r="E8" s="2"/>
      <c r="G8" s="10">
        <v>44866</v>
      </c>
      <c r="H8" s="11">
        <v>21</v>
      </c>
      <c r="I8" s="6"/>
      <c r="J8" s="2"/>
      <c r="K8" s="2"/>
      <c r="L8" s="2"/>
      <c r="M8" s="2"/>
    </row>
    <row r="9" spans="1:13" x14ac:dyDescent="0.25">
      <c r="A9" s="10">
        <v>44896</v>
      </c>
      <c r="B9" s="11">
        <v>21</v>
      </c>
      <c r="C9" s="6"/>
      <c r="D9" s="2"/>
      <c r="E9" s="2"/>
      <c r="G9" s="10">
        <v>44896</v>
      </c>
      <c r="H9" s="11">
        <v>21</v>
      </c>
      <c r="I9" s="6"/>
      <c r="J9" s="2"/>
      <c r="K9" s="2"/>
      <c r="L9" s="2"/>
      <c r="M9" s="2"/>
    </row>
    <row r="10" spans="1:13" x14ac:dyDescent="0.25">
      <c r="A10" s="10">
        <v>44927</v>
      </c>
      <c r="B10" s="11">
        <v>22</v>
      </c>
      <c r="C10" s="6"/>
      <c r="D10" s="2"/>
      <c r="E10" s="2"/>
      <c r="G10" s="10">
        <v>44927</v>
      </c>
      <c r="H10" s="11">
        <v>22</v>
      </c>
      <c r="I10" s="6"/>
      <c r="J10" s="2"/>
      <c r="K10" s="2"/>
      <c r="L10" s="2"/>
      <c r="M10" s="2"/>
    </row>
    <row r="11" spans="1:13" x14ac:dyDescent="0.25">
      <c r="A11" s="10">
        <v>44958</v>
      </c>
      <c r="B11" s="11">
        <v>20</v>
      </c>
      <c r="C11" s="6"/>
      <c r="D11" s="2"/>
      <c r="E11" s="2"/>
      <c r="G11" s="10">
        <v>44958</v>
      </c>
      <c r="H11" s="11">
        <v>20</v>
      </c>
      <c r="I11" s="6"/>
      <c r="J11" s="2"/>
      <c r="K11" s="2"/>
      <c r="L11" s="2"/>
      <c r="M11" s="2"/>
    </row>
    <row r="12" spans="1:13" x14ac:dyDescent="0.25">
      <c r="A12" s="12" t="s">
        <v>4</v>
      </c>
      <c r="B12" s="11"/>
      <c r="C12" s="6"/>
      <c r="D12" s="2"/>
      <c r="E12" s="2"/>
      <c r="G12" s="12" t="s">
        <v>4</v>
      </c>
      <c r="H12" s="11"/>
      <c r="I12" s="6"/>
      <c r="J12" s="2"/>
      <c r="K12" s="2"/>
      <c r="L12" s="2"/>
      <c r="M12" s="2"/>
    </row>
    <row ht="15.75" r="13" spans="1:13" thickBot="1" x14ac:dyDescent="0.3">
      <c r="A13" s="13" t="s">
        <v>5</v>
      </c>
      <c r="B13" s="14">
        <f>SUM(B6:B11)-B12</f>
        <v>125</v>
      </c>
      <c r="C13" s="6"/>
      <c r="D13" s="2"/>
      <c r="E13" s="2"/>
      <c r="G13" s="13" t="s">
        <v>5</v>
      </c>
      <c r="H13" s="14">
        <f>SUM(H6:H11)-H12</f>
        <v>104</v>
      </c>
      <c r="I13" s="6"/>
      <c r="J13" s="2"/>
      <c r="K13" s="2"/>
      <c r="L13" s="2"/>
      <c r="M13" s="2"/>
    </row>
    <row r="14" spans="1:13" x14ac:dyDescent="0.25">
      <c r="A14" s="15"/>
      <c r="B14" s="15"/>
      <c r="C14" s="6"/>
      <c r="D14" s="2"/>
      <c r="E14" s="2"/>
      <c r="G14" s="15"/>
      <c r="H14" s="15"/>
      <c r="I14" s="6"/>
      <c r="J14" s="2"/>
      <c r="K14" s="2"/>
      <c r="L14" s="2"/>
      <c r="M14" s="2"/>
    </row>
    <row ht="15.75" r="15" spans="1:13" thickBot="1" x14ac:dyDescent="0.3">
      <c r="A15" s="16"/>
      <c r="B15" s="16"/>
      <c r="C15" s="6"/>
      <c r="D15" s="2"/>
      <c r="E15" s="2"/>
      <c r="G15" s="16"/>
      <c r="H15" s="16"/>
      <c r="I15" s="6"/>
      <c r="J15" s="2"/>
      <c r="K15" s="2"/>
      <c r="L15" s="2"/>
      <c r="M15" s="2"/>
    </row>
    <row r="16" spans="1:13" x14ac:dyDescent="0.25">
      <c r="A16" s="17" t="s">
        <v>6</v>
      </c>
      <c r="B16" s="18"/>
      <c r="C16" s="6"/>
      <c r="D16" s="2"/>
      <c r="E16" s="2"/>
      <c r="G16" s="17" t="s">
        <v>6</v>
      </c>
      <c r="H16" s="18"/>
      <c r="I16" s="6"/>
      <c r="J16" s="2"/>
      <c r="K16" s="2"/>
      <c r="L16" s="2"/>
      <c r="M16" s="2"/>
    </row>
    <row r="17" spans="1:13" x14ac:dyDescent="0.25">
      <c r="A17" s="19" t="s">
        <v>7</v>
      </c>
      <c r="B17" s="11">
        <v>12</v>
      </c>
      <c r="C17" s="6"/>
      <c r="D17" s="2"/>
      <c r="E17" s="2"/>
      <c r="G17" s="19" t="s">
        <v>7</v>
      </c>
      <c r="H17" s="11">
        <v>12</v>
      </c>
      <c r="I17" s="6"/>
      <c r="J17" s="2"/>
      <c r="K17" s="2"/>
      <c r="L17" s="2"/>
      <c r="M17" s="2"/>
    </row>
    <row r="18" spans="1:13" x14ac:dyDescent="0.25">
      <c r="A18" s="19" t="s">
        <v>8</v>
      </c>
      <c r="B18" s="20">
        <f>B13</f>
        <v>125</v>
      </c>
      <c r="C18" s="6"/>
      <c r="D18" s="2"/>
      <c r="E18" s="2"/>
      <c r="G18" s="19" t="s">
        <v>8</v>
      </c>
      <c r="H18" s="20">
        <f>H13</f>
        <v>104</v>
      </c>
      <c r="I18" s="6"/>
      <c r="J18" s="2"/>
      <c r="K18" s="2"/>
      <c r="L18" s="2"/>
      <c r="M18" s="2"/>
    </row>
    <row r="19" spans="1:13" x14ac:dyDescent="0.25">
      <c r="A19" s="19" t="s">
        <v>9</v>
      </c>
      <c r="B19" s="20">
        <f>B18*2</f>
        <v>250</v>
      </c>
      <c r="C19" s="6"/>
      <c r="D19" s="2"/>
      <c r="E19" s="2"/>
      <c r="G19" s="19" t="s">
        <v>9</v>
      </c>
      <c r="H19" s="20">
        <f>H18*2</f>
        <v>208</v>
      </c>
      <c r="I19" s="6"/>
      <c r="J19" s="2"/>
      <c r="K19" s="2"/>
      <c r="L19" s="2"/>
      <c r="M19" s="2"/>
    </row>
    <row ht="15.75" r="20" spans="1:13" thickBot="1" x14ac:dyDescent="0.3">
      <c r="A20" s="19" t="s">
        <v>10</v>
      </c>
      <c r="B20" s="20">
        <f>B17*B19</f>
        <v>3000</v>
      </c>
      <c r="C20" s="6"/>
      <c r="D20" s="2"/>
      <c r="E20" s="2"/>
      <c r="G20" s="19" t="s">
        <v>10</v>
      </c>
      <c r="H20" s="20">
        <f>H17*H19</f>
        <v>2496</v>
      </c>
      <c r="I20" s="6"/>
      <c r="J20" s="2"/>
      <c r="K20" s="21"/>
      <c r="L20" s="2"/>
      <c r="M20" s="2"/>
    </row>
    <row r="21" spans="1:13" x14ac:dyDescent="0.25">
      <c r="A21" s="19" t="s">
        <v>11</v>
      </c>
      <c r="B21" s="20">
        <v>2000</v>
      </c>
      <c r="C21" s="22" t="s">
        <v>12</v>
      </c>
      <c r="D21" s="23"/>
      <c r="E21" s="2"/>
      <c r="G21" s="19" t="s">
        <v>11</v>
      </c>
      <c r="H21" s="20">
        <v>2000</v>
      </c>
      <c r="I21" s="22" t="s">
        <v>12</v>
      </c>
      <c r="J21" s="23"/>
      <c r="K21" s="24"/>
      <c r="L21" s="2"/>
      <c r="M21" s="2"/>
    </row>
    <row ht="15.75" r="22" spans="1:13" thickBot="1" x14ac:dyDescent="0.3">
      <c r="A22" s="25" t="s">
        <v>13</v>
      </c>
      <c r="B22" s="26">
        <f>IF(B20=0,0,B21/B20)</f>
        <v>0.66666666666666663</v>
      </c>
      <c r="C22" s="27">
        <f>ROUND(B22*100,0)</f>
        <v>67</v>
      </c>
      <c r="D22" s="28"/>
      <c r="E22" s="2"/>
      <c r="G22" s="25" t="s">
        <v>13</v>
      </c>
      <c r="H22" s="26">
        <f>IF(H20=0,0,H21/H20)</f>
        <v>0.80128205128205132</v>
      </c>
      <c r="I22" s="27">
        <f>ROUND(H22*100,0)</f>
        <v>80</v>
      </c>
      <c r="J22" s="28"/>
      <c r="K22" s="2"/>
      <c r="M22" s="2"/>
    </row>
    <row ht="15.75" r="23" spans="1:13" thickBot="1" x14ac:dyDescent="0.3">
      <c r="A23" s="29" t="s">
        <v>14</v>
      </c>
      <c r="B23" s="30">
        <f>75*B17</f>
        <v>900</v>
      </c>
      <c r="C23" s="31"/>
      <c r="D23" s="32"/>
      <c r="E23" s="2"/>
      <c r="G23" s="29" t="s">
        <v>14</v>
      </c>
      <c r="H23" s="30">
        <f>75*H17</f>
        <v>900</v>
      </c>
      <c r="I23" s="31"/>
      <c r="J23" s="32"/>
      <c r="K23" s="2"/>
      <c r="M23" s="2"/>
    </row>
    <row ht="15.75" r="24" spans="1:13" thickBot="1" x14ac:dyDescent="0.3">
      <c r="A24" s="29" t="s">
        <v>15</v>
      </c>
      <c r="B24" s="30">
        <f>IF(C22&gt;=75,75*B17,ROUND(B17*C22,0))</f>
        <v>804</v>
      </c>
      <c r="C24" s="31"/>
      <c r="D24" s="32"/>
      <c r="E24" s="2"/>
      <c r="G24" s="29" t="s">
        <v>15</v>
      </c>
      <c r="H24" s="30">
        <f>IF(I22&gt;=75,75*H17,ROUND(H17*I22,0))</f>
        <v>900</v>
      </c>
      <c r="I24" s="31"/>
      <c r="J24" s="3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G25" s="2"/>
      <c r="H25" s="2"/>
      <c r="I25" s="2"/>
      <c r="J25" s="2"/>
      <c r="K25" s="2"/>
      <c r="L25" s="2"/>
      <c r="M25" s="2"/>
    </row>
    <row r="26" spans="1:13" x14ac:dyDescent="0.25">
      <c r="E26" s="2"/>
      <c r="L26" s="33"/>
      <c r="M26" s="2"/>
    </row>
    <row r="27" spans="1:13" x14ac:dyDescent="0.25">
      <c r="E27" s="2"/>
      <c r="M27" s="2"/>
    </row>
  </sheetData>
  <protectedRanges>
    <protectedRange name="Oblast3" sqref="A27"/>
    <protectedRange name="Oblast2" sqref="B17"/>
    <protectedRange name="Oblast1" sqref="A12:B12"/>
    <protectedRange name="Oblast1_1" sqref="A6:B11 G6:H11"/>
    <protectedRange name="Oblast3_1" sqref="G27"/>
    <protectedRange name="Oblast2_1" sqref="H17"/>
    <protectedRange name="Oblast1_2" sqref="G12:H12"/>
  </protectedRanges>
  <mergeCells count="18">
    <mergeCell ref="I21:J21"/>
    <mergeCell ref="I22:J22"/>
    <mergeCell ref="H23:J23"/>
    <mergeCell ref="H24:J24"/>
    <mergeCell ref="A1:B1"/>
    <mergeCell ref="G1:H1"/>
    <mergeCell ref="B23:D23"/>
    <mergeCell ref="B24:D24"/>
    <mergeCell ref="G2:H2"/>
    <mergeCell ref="G4:H4"/>
    <mergeCell ref="G14:H15"/>
    <mergeCell ref="G16:H16"/>
    <mergeCell ref="A2:B2"/>
    <mergeCell ref="A4:B4"/>
    <mergeCell ref="A14:B15"/>
    <mergeCell ref="A16:B16"/>
    <mergeCell ref="C21:D21"/>
    <mergeCell ref="C22:D22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2023-02-09T12:44:52Z</dcterms:created>
  <dcterms:modified xsi:type="dcterms:W3CDTF">2023-02-09T12:56:58Z</dcterms:modified>
</cp:coreProperties>
</file>